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nej Peterlin\Documents\JERNEJ\My Documents\Moji dokumenti\ZAVOD ZA ŠPORT RS PLANICA\ŠOLSKA ŠPORTNA TEKMOVANJA\REZULTATI ŠŠT\REZULTATI SST 2022_23\"/>
    </mc:Choice>
  </mc:AlternateContent>
  <xr:revisionPtr revIDLastSave="0" documentId="8_{12EC230A-042C-4325-9688-631B792E932F}" xr6:coauthVersionLast="47" xr6:coauthVersionMax="47" xr10:uidLastSave="{00000000-0000-0000-0000-000000000000}"/>
  <bookViews>
    <workbookView xWindow="28680" yWindow="-120" windowWidth="29040" windowHeight="15840" tabRatio="757" activeTab="4" xr2:uid="{00000000-000D-0000-FFFF-FFFF00000000}"/>
  </bookViews>
  <sheets>
    <sheet name="DEČKI 1 -2016" sheetId="2" r:id="rId1"/>
    <sheet name="DEKLICE 1- 2016" sheetId="6" r:id="rId2"/>
    <sheet name="DEČKI 2 -2015" sheetId="8" r:id="rId3"/>
    <sheet name="DEKLICE 2-2015" sheetId="10" r:id="rId4"/>
    <sheet name="DEČKI 3-2014" sheetId="3" r:id="rId5"/>
    <sheet name="DEKLICE 3-2014" sheetId="7" r:id="rId6"/>
    <sheet name="DEČKI 4-2013" sheetId="9" r:id="rId7"/>
    <sheet name="DEKLICE 4-2013" sheetId="11" r:id="rId8"/>
  </sheets>
  <definedNames>
    <definedName name="_xlnm._FilterDatabase" localSheetId="0" hidden="1">'DEČKI 1 -2016'!$B$11:$D$28</definedName>
    <definedName name="_xlnm.Print_Area" localSheetId="0">'DEČKI 1 -2016'!$A$1:$T$22</definedName>
    <definedName name="_xlnm.Print_Area" localSheetId="2">'DEČKI 2 -2015'!$A$1:$T$27</definedName>
    <definedName name="_xlnm.Print_Area" localSheetId="4">'DEČKI 3-2014'!$A$1:$T$35</definedName>
    <definedName name="_xlnm.Print_Area" localSheetId="6">'DEČKI 4-2013'!$A$1:$T$27</definedName>
    <definedName name="_xlnm.Print_Area" localSheetId="1">'DEKLICE 1- 2016'!$A$1:$T$15</definedName>
    <definedName name="_xlnm.Print_Area" localSheetId="3">'DEKLICE 2-2015'!$A$1:$T$31</definedName>
    <definedName name="_xlnm.Print_Area" localSheetId="5">'DEKLICE 3-2014'!$A$1:$T$24</definedName>
    <definedName name="_xlnm.Print_Area" localSheetId="7">'DEKLICE 4-2013'!$A$1:$T$17</definedName>
  </definedNames>
  <calcPr calcId="191029"/>
</workbook>
</file>

<file path=xl/calcChain.xml><?xml version="1.0" encoding="utf-8"?>
<calcChain xmlns="http://schemas.openxmlformats.org/spreadsheetml/2006/main">
  <c r="O13" i="11" l="1"/>
  <c r="N13" i="11"/>
  <c r="M13" i="11"/>
  <c r="M13" i="3"/>
  <c r="N13" i="3"/>
  <c r="O13" i="3"/>
  <c r="M18" i="3"/>
  <c r="R18" i="3" s="1"/>
  <c r="N18" i="3"/>
  <c r="O18" i="3"/>
  <c r="M11" i="3"/>
  <c r="R11" i="3" s="1"/>
  <c r="N11" i="3"/>
  <c r="O11" i="3"/>
  <c r="M18" i="10"/>
  <c r="N18" i="10"/>
  <c r="O18" i="10"/>
  <c r="M30" i="10"/>
  <c r="N30" i="10"/>
  <c r="O30" i="10"/>
  <c r="M20" i="10"/>
  <c r="R20" i="10" s="1"/>
  <c r="N20" i="10"/>
  <c r="O20" i="10"/>
  <c r="M31" i="10"/>
  <c r="N31" i="10"/>
  <c r="O31" i="10"/>
  <c r="M23" i="10"/>
  <c r="N23" i="10"/>
  <c r="O23" i="10"/>
  <c r="M24" i="10"/>
  <c r="N24" i="10"/>
  <c r="O24" i="10"/>
  <c r="M19" i="10"/>
  <c r="R19" i="10" s="1"/>
  <c r="N19" i="10"/>
  <c r="O19" i="10"/>
  <c r="M21" i="10"/>
  <c r="R21" i="10" s="1"/>
  <c r="N21" i="10"/>
  <c r="O21" i="10"/>
  <c r="M25" i="11"/>
  <c r="N25" i="11"/>
  <c r="O25" i="11"/>
  <c r="M18" i="11"/>
  <c r="N18" i="11"/>
  <c r="O18" i="11"/>
  <c r="M37" i="9"/>
  <c r="N37" i="9"/>
  <c r="O37" i="9"/>
  <c r="M27" i="9"/>
  <c r="N27" i="9"/>
  <c r="O27" i="9"/>
  <c r="M26" i="9"/>
  <c r="N26" i="9"/>
  <c r="O26" i="9"/>
  <c r="M22" i="9"/>
  <c r="R22" i="9" s="1"/>
  <c r="N22" i="9"/>
  <c r="O22" i="9"/>
  <c r="M38" i="9"/>
  <c r="N38" i="9"/>
  <c r="O38" i="9"/>
  <c r="M24" i="9"/>
  <c r="R24" i="9" s="1"/>
  <c r="N24" i="9"/>
  <c r="O24" i="9"/>
  <c r="M15" i="9"/>
  <c r="N15" i="9"/>
  <c r="O15" i="9"/>
  <c r="M39" i="9"/>
  <c r="N39" i="9"/>
  <c r="O39" i="9"/>
  <c r="M20" i="9"/>
  <c r="R20" i="9" s="1"/>
  <c r="N20" i="9"/>
  <c r="O20" i="9"/>
  <c r="M21" i="9"/>
  <c r="N21" i="9"/>
  <c r="O21" i="9"/>
  <c r="M17" i="9"/>
  <c r="N17" i="9"/>
  <c r="O17" i="9"/>
  <c r="M30" i="9"/>
  <c r="R30" i="9" s="1"/>
  <c r="N30" i="9"/>
  <c r="O30" i="9"/>
  <c r="M31" i="9"/>
  <c r="N31" i="9"/>
  <c r="O31" i="9"/>
  <c r="M13" i="9"/>
  <c r="R13" i="9" s="1"/>
  <c r="N13" i="9"/>
  <c r="O13" i="9"/>
  <c r="M32" i="9"/>
  <c r="N32" i="9"/>
  <c r="O32" i="9"/>
  <c r="M18" i="9"/>
  <c r="N18" i="9"/>
  <c r="O18" i="9"/>
  <c r="M28" i="9"/>
  <c r="R28" i="9" s="1"/>
  <c r="N28" i="9"/>
  <c r="O28" i="9"/>
  <c r="M33" i="9"/>
  <c r="N33" i="9"/>
  <c r="O33" i="9"/>
  <c r="M11" i="9"/>
  <c r="N11" i="9"/>
  <c r="O11" i="9"/>
  <c r="M35" i="9"/>
  <c r="N35" i="9"/>
  <c r="O35" i="9"/>
  <c r="M25" i="9"/>
  <c r="N25" i="9"/>
  <c r="O25" i="9"/>
  <c r="M36" i="9"/>
  <c r="N36" i="9"/>
  <c r="O36" i="9"/>
  <c r="M14" i="9"/>
  <c r="N14" i="9"/>
  <c r="O14" i="9"/>
  <c r="M23" i="9"/>
  <c r="N23" i="9"/>
  <c r="O23" i="9"/>
  <c r="M16" i="9"/>
  <c r="R16" i="9" s="1"/>
  <c r="N16" i="9"/>
  <c r="O16" i="9"/>
  <c r="M29" i="9"/>
  <c r="N29" i="9"/>
  <c r="O29" i="9"/>
  <c r="M34" i="9"/>
  <c r="N34" i="9"/>
  <c r="O34" i="9"/>
  <c r="M12" i="9"/>
  <c r="R12" i="9" s="1"/>
  <c r="N12" i="9"/>
  <c r="O12" i="9"/>
  <c r="M22" i="7"/>
  <c r="R22" i="7" s="1"/>
  <c r="N22" i="7"/>
  <c r="O22" i="7"/>
  <c r="M23" i="7"/>
  <c r="R23" i="7" s="1"/>
  <c r="N23" i="7"/>
  <c r="O23" i="7"/>
  <c r="M20" i="7"/>
  <c r="N20" i="7"/>
  <c r="O20" i="7"/>
  <c r="M12" i="7"/>
  <c r="N12" i="7"/>
  <c r="O12" i="7"/>
  <c r="M18" i="7"/>
  <c r="R18" i="7" s="1"/>
  <c r="N18" i="7"/>
  <c r="O18" i="7"/>
  <c r="M23" i="3"/>
  <c r="N23" i="3"/>
  <c r="O23" i="3"/>
  <c r="M19" i="3"/>
  <c r="N19" i="3"/>
  <c r="O19" i="3"/>
  <c r="M14" i="3"/>
  <c r="R14" i="3" s="1"/>
  <c r="N14" i="3"/>
  <c r="O14" i="3"/>
  <c r="M20" i="3"/>
  <c r="R20" i="3" s="1"/>
  <c r="N20" i="3"/>
  <c r="O20" i="3"/>
  <c r="M30" i="3"/>
  <c r="R30" i="3" s="1"/>
  <c r="N30" i="3"/>
  <c r="O30" i="3"/>
  <c r="M31" i="3"/>
  <c r="N31" i="3"/>
  <c r="O31" i="3"/>
  <c r="M16" i="3"/>
  <c r="N16" i="3"/>
  <c r="O16" i="3"/>
  <c r="M34" i="3"/>
  <c r="R34" i="3" s="1"/>
  <c r="N34" i="3"/>
  <c r="O34" i="3"/>
  <c r="M24" i="3"/>
  <c r="N24" i="3"/>
  <c r="O24" i="3"/>
  <c r="M17" i="3"/>
  <c r="N17" i="3"/>
  <c r="O17" i="3"/>
  <c r="M28" i="3"/>
  <c r="R28" i="3" s="1"/>
  <c r="N28" i="3"/>
  <c r="O28" i="3"/>
  <c r="M25" i="3"/>
  <c r="N25" i="3"/>
  <c r="O25" i="3"/>
  <c r="M32" i="3"/>
  <c r="R32" i="3" s="1"/>
  <c r="N32" i="3"/>
  <c r="O32" i="3"/>
  <c r="M33" i="3"/>
  <c r="N33" i="3"/>
  <c r="O33" i="3"/>
  <c r="M29" i="3"/>
  <c r="N29" i="3"/>
  <c r="O29" i="3"/>
  <c r="M12" i="3"/>
  <c r="N12" i="3"/>
  <c r="O12" i="3"/>
  <c r="R16" i="3" l="1"/>
  <c r="R12" i="7"/>
  <c r="R23" i="9"/>
  <c r="R18" i="9"/>
  <c r="R18" i="11"/>
  <c r="R30" i="10"/>
  <c r="R25" i="9"/>
  <c r="R24" i="3"/>
  <c r="R23" i="3"/>
  <c r="R21" i="9"/>
  <c r="R27" i="9"/>
  <c r="R31" i="10"/>
  <c r="R29" i="3"/>
  <c r="R25" i="3"/>
  <c r="R33" i="3"/>
  <c r="R31" i="3"/>
  <c r="R20" i="7"/>
  <c r="R14" i="9"/>
  <c r="R15" i="9"/>
  <c r="Q18" i="10"/>
  <c r="R18" i="10"/>
  <c r="R24" i="10"/>
  <c r="Q13" i="3"/>
  <c r="R13" i="3"/>
  <c r="R12" i="3"/>
  <c r="Q13" i="11"/>
  <c r="R13" i="11"/>
  <c r="R17" i="3"/>
  <c r="R19" i="3"/>
  <c r="R11" i="9"/>
  <c r="R17" i="9"/>
  <c r="R26" i="9"/>
  <c r="R23" i="10"/>
  <c r="Q30" i="10"/>
  <c r="Q19" i="10"/>
  <c r="P31" i="10"/>
  <c r="P11" i="3"/>
  <c r="P18" i="10"/>
  <c r="S18" i="10" s="1"/>
  <c r="Q18" i="3"/>
  <c r="P24" i="10"/>
  <c r="P13" i="11"/>
  <c r="S13" i="11" s="1"/>
  <c r="Q11" i="3"/>
  <c r="S11" i="3" s="1"/>
  <c r="Q31" i="10"/>
  <c r="S31" i="10" s="1"/>
  <c r="Q24" i="10"/>
  <c r="S24" i="10" s="1"/>
  <c r="P21" i="10"/>
  <c r="Q23" i="10"/>
  <c r="P20" i="10"/>
  <c r="P18" i="3"/>
  <c r="P13" i="3"/>
  <c r="Q21" i="10"/>
  <c r="Q20" i="10"/>
  <c r="P19" i="10"/>
  <c r="S19" i="10" s="1"/>
  <c r="P30" i="10"/>
  <c r="P23" i="10"/>
  <c r="P18" i="7"/>
  <c r="Q25" i="11"/>
  <c r="P18" i="11"/>
  <c r="P20" i="3"/>
  <c r="P28" i="3"/>
  <c r="Q30" i="3"/>
  <c r="Q17" i="3"/>
  <c r="Q19" i="3"/>
  <c r="P22" i="7"/>
  <c r="Q25" i="3"/>
  <c r="Q24" i="3"/>
  <c r="P30" i="9"/>
  <c r="Q32" i="3"/>
  <c r="P15" i="9"/>
  <c r="Q27" i="9"/>
  <c r="P37" i="9"/>
  <c r="R37" i="9" s="1"/>
  <c r="Q13" i="9"/>
  <c r="Q17" i="9"/>
  <c r="P20" i="9"/>
  <c r="Q38" i="9"/>
  <c r="P22" i="9"/>
  <c r="Q37" i="9"/>
  <c r="P29" i="9"/>
  <c r="R29" i="9" s="1"/>
  <c r="P36" i="9"/>
  <c r="R36" i="9" s="1"/>
  <c r="P33" i="9"/>
  <c r="R33" i="9" s="1"/>
  <c r="P13" i="9"/>
  <c r="P38" i="9"/>
  <c r="R38" i="9" s="1"/>
  <c r="P21" i="9"/>
  <c r="Q24" i="9"/>
  <c r="P14" i="9"/>
  <c r="Q31" i="9"/>
  <c r="P23" i="3"/>
  <c r="Q12" i="7"/>
  <c r="P20" i="7"/>
  <c r="P34" i="9"/>
  <c r="R34" i="9" s="1"/>
  <c r="P11" i="9"/>
  <c r="P31" i="9"/>
  <c r="R31" i="9" s="1"/>
  <c r="P17" i="9"/>
  <c r="Q21" i="9"/>
  <c r="Q20" i="9"/>
  <c r="P39" i="9"/>
  <c r="Q22" i="9"/>
  <c r="P26" i="9"/>
  <c r="P34" i="3"/>
  <c r="P12" i="7"/>
  <c r="Q22" i="7"/>
  <c r="Q34" i="9"/>
  <c r="Q16" i="9"/>
  <c r="P23" i="9"/>
  <c r="Q36" i="9"/>
  <c r="P25" i="9"/>
  <c r="Q11" i="9"/>
  <c r="Q28" i="9"/>
  <c r="P18" i="9"/>
  <c r="Q32" i="9"/>
  <c r="P27" i="9"/>
  <c r="Q33" i="3"/>
  <c r="Q18" i="7"/>
  <c r="S18" i="7" s="1"/>
  <c r="Q20" i="7"/>
  <c r="Q23" i="7"/>
  <c r="P12" i="9"/>
  <c r="Q29" i="9"/>
  <c r="P16" i="9"/>
  <c r="Q14" i="9"/>
  <c r="Q25" i="9"/>
  <c r="P35" i="9"/>
  <c r="R35" i="9" s="1"/>
  <c r="Q33" i="9"/>
  <c r="P28" i="9"/>
  <c r="P24" i="9"/>
  <c r="P17" i="3"/>
  <c r="P19" i="3"/>
  <c r="Q12" i="3"/>
  <c r="P29" i="3"/>
  <c r="P33" i="3"/>
  <c r="Q31" i="3"/>
  <c r="Q29" i="3"/>
  <c r="P24" i="3"/>
  <c r="Q14" i="3"/>
  <c r="P12" i="3"/>
  <c r="P32" i="3"/>
  <c r="P25" i="3"/>
  <c r="Q16" i="3"/>
  <c r="P31" i="3"/>
  <c r="P30" i="3"/>
  <c r="Q18" i="11"/>
  <c r="P25" i="11"/>
  <c r="Q39" i="9"/>
  <c r="Q12" i="9"/>
  <c r="Q23" i="9"/>
  <c r="Q35" i="9"/>
  <c r="Q18" i="9"/>
  <c r="P32" i="9"/>
  <c r="Q30" i="9"/>
  <c r="R39" i="9"/>
  <c r="Q15" i="9"/>
  <c r="Q26" i="9"/>
  <c r="P23" i="7"/>
  <c r="Q28" i="3"/>
  <c r="Q34" i="3"/>
  <c r="P16" i="3"/>
  <c r="Q20" i="3"/>
  <c r="P14" i="3"/>
  <c r="Q23" i="3"/>
  <c r="S21" i="10" l="1"/>
  <c r="S18" i="3"/>
  <c r="S32" i="3"/>
  <c r="S23" i="10"/>
  <c r="S20" i="10"/>
  <c r="S25" i="3"/>
  <c r="S13" i="3"/>
  <c r="S30" i="10"/>
  <c r="S28" i="3"/>
  <c r="S23" i="3"/>
  <c r="S15" i="9"/>
  <c r="S23" i="9"/>
  <c r="S12" i="7"/>
  <c r="S22" i="7"/>
  <c r="S18" i="11"/>
  <c r="S34" i="9"/>
  <c r="S35" i="9"/>
  <c r="S14" i="9"/>
  <c r="S36" i="9"/>
  <c r="S30" i="9"/>
  <c r="S33" i="9"/>
  <c r="S20" i="7"/>
  <c r="S19" i="3"/>
  <c r="S20" i="3"/>
  <c r="S34" i="3"/>
  <c r="S24" i="3"/>
  <c r="S29" i="3"/>
  <c r="S17" i="3"/>
  <c r="S31" i="3"/>
  <c r="S30" i="3"/>
  <c r="S33" i="3"/>
  <c r="S28" i="9"/>
  <c r="S21" i="9"/>
  <c r="S27" i="9"/>
  <c r="S16" i="3"/>
  <c r="S20" i="9"/>
  <c r="S38" i="9"/>
  <c r="S37" i="9"/>
  <c r="S29" i="9"/>
  <c r="S24" i="9"/>
  <c r="S31" i="9"/>
  <c r="S22" i="9"/>
  <c r="S13" i="9"/>
  <c r="S39" i="9"/>
  <c r="S25" i="9"/>
  <c r="S16" i="9"/>
  <c r="S17" i="9"/>
  <c r="S12" i="9"/>
  <c r="S26" i="9"/>
  <c r="S32" i="9"/>
  <c r="S18" i="9"/>
  <c r="S11" i="9"/>
  <c r="S12" i="3"/>
  <c r="S14" i="3"/>
  <c r="S25" i="11"/>
  <c r="R25" i="11"/>
  <c r="R32" i="9"/>
  <c r="S23" i="7"/>
  <c r="M19" i="7"/>
  <c r="R19" i="7" s="1"/>
  <c r="N19" i="7"/>
  <c r="O19" i="7"/>
  <c r="M15" i="7"/>
  <c r="N15" i="7"/>
  <c r="O15" i="7"/>
  <c r="M19" i="2"/>
  <c r="N19" i="2"/>
  <c r="O19" i="2"/>
  <c r="M14" i="2"/>
  <c r="N14" i="2"/>
  <c r="O14" i="2"/>
  <c r="M28" i="2"/>
  <c r="N28" i="2"/>
  <c r="O28" i="2"/>
  <c r="M26" i="2"/>
  <c r="N26" i="2"/>
  <c r="O26" i="2"/>
  <c r="M24" i="2"/>
  <c r="N24" i="2"/>
  <c r="O24" i="2"/>
  <c r="M25" i="2"/>
  <c r="N25" i="2"/>
  <c r="O25" i="2"/>
  <c r="M15" i="2"/>
  <c r="N15" i="2"/>
  <c r="O15" i="2"/>
  <c r="M20" i="2"/>
  <c r="N20" i="2"/>
  <c r="O20" i="2"/>
  <c r="R15" i="7" l="1"/>
  <c r="R20" i="2"/>
  <c r="R14" i="2"/>
  <c r="R25" i="2"/>
  <c r="R15" i="2"/>
  <c r="R26" i="2"/>
  <c r="R19" i="2"/>
  <c r="R24" i="2"/>
  <c r="R28" i="2"/>
  <c r="Q15" i="7"/>
  <c r="Q28" i="2"/>
  <c r="Q15" i="2"/>
  <c r="P26" i="2"/>
  <c r="P19" i="7"/>
  <c r="P25" i="2"/>
  <c r="Q20" i="2"/>
  <c r="Q19" i="2"/>
  <c r="P20" i="2"/>
  <c r="P15" i="2"/>
  <c r="Q24" i="2"/>
  <c r="Q26" i="2"/>
  <c r="Q19" i="7"/>
  <c r="P15" i="7"/>
  <c r="P14" i="2"/>
  <c r="Q14" i="2"/>
  <c r="P19" i="2"/>
  <c r="Q25" i="2"/>
  <c r="P24" i="2"/>
  <c r="P28" i="2"/>
  <c r="S19" i="7" l="1"/>
  <c r="S25" i="2"/>
  <c r="S15" i="7"/>
  <c r="S20" i="2"/>
  <c r="S19" i="2"/>
  <c r="S15" i="2"/>
  <c r="S26" i="2"/>
  <c r="S14" i="2"/>
  <c r="S24" i="2"/>
  <c r="S28" i="2"/>
  <c r="O26" i="8"/>
  <c r="N26" i="8"/>
  <c r="M26" i="8"/>
  <c r="R26" i="8" l="1"/>
  <c r="P26" i="8"/>
  <c r="Q26" i="8"/>
  <c r="S26" i="8" l="1"/>
  <c r="M13" i="6"/>
  <c r="R13" i="6" s="1"/>
  <c r="N13" i="6"/>
  <c r="O13" i="6"/>
  <c r="M12" i="6"/>
  <c r="R12" i="6" s="1"/>
  <c r="N12" i="6"/>
  <c r="O12" i="6"/>
  <c r="M11" i="6"/>
  <c r="R11" i="6" s="1"/>
  <c r="N11" i="6"/>
  <c r="O11" i="6"/>
  <c r="M14" i="6"/>
  <c r="N14" i="6"/>
  <c r="O14" i="6"/>
  <c r="M15" i="6"/>
  <c r="N15" i="6"/>
  <c r="O15" i="6"/>
  <c r="M19" i="9"/>
  <c r="N19" i="9"/>
  <c r="O19" i="9"/>
  <c r="M22" i="10"/>
  <c r="N22" i="10"/>
  <c r="O22" i="10"/>
  <c r="M25" i="10"/>
  <c r="N25" i="10"/>
  <c r="O25" i="10"/>
  <c r="M27" i="10"/>
  <c r="N27" i="10"/>
  <c r="O27" i="10"/>
  <c r="M11" i="10"/>
  <c r="R11" i="10" s="1"/>
  <c r="N11" i="10"/>
  <c r="O11" i="10"/>
  <c r="M12" i="10"/>
  <c r="R12" i="10" s="1"/>
  <c r="N12" i="10"/>
  <c r="O12" i="10"/>
  <c r="M15" i="10"/>
  <c r="N15" i="10"/>
  <c r="O15" i="10"/>
  <c r="M14" i="10"/>
  <c r="N14" i="10"/>
  <c r="O14" i="10"/>
  <c r="M13" i="10"/>
  <c r="R13" i="10" s="1"/>
  <c r="N13" i="10"/>
  <c r="O13" i="10"/>
  <c r="M29" i="10"/>
  <c r="N29" i="10"/>
  <c r="O29" i="10"/>
  <c r="M28" i="10"/>
  <c r="N28" i="10"/>
  <c r="O28" i="10"/>
  <c r="M26" i="10"/>
  <c r="N26" i="10"/>
  <c r="O26" i="10"/>
  <c r="M17" i="10"/>
  <c r="R17" i="10" s="1"/>
  <c r="N17" i="10"/>
  <c r="O17" i="10"/>
  <c r="M16" i="10"/>
  <c r="R16" i="10" s="1"/>
  <c r="N16" i="10"/>
  <c r="O16" i="10"/>
  <c r="M22" i="11"/>
  <c r="N22" i="11"/>
  <c r="O22" i="11"/>
  <c r="M17" i="11"/>
  <c r="N17" i="11"/>
  <c r="O17" i="11"/>
  <c r="M16" i="11"/>
  <c r="N16" i="11"/>
  <c r="O16" i="11"/>
  <c r="M14" i="11"/>
  <c r="N14" i="11"/>
  <c r="O14" i="11"/>
  <c r="M20" i="11"/>
  <c r="N20" i="11"/>
  <c r="O20" i="11"/>
  <c r="M12" i="11"/>
  <c r="N12" i="11"/>
  <c r="O12" i="11"/>
  <c r="M21" i="11"/>
  <c r="N21" i="11"/>
  <c r="O21" i="11"/>
  <c r="M15" i="11"/>
  <c r="R15" i="11" s="1"/>
  <c r="N15" i="11"/>
  <c r="O15" i="11"/>
  <c r="M11" i="11"/>
  <c r="N11" i="11"/>
  <c r="O11" i="11"/>
  <c r="M24" i="11"/>
  <c r="N24" i="11"/>
  <c r="O24" i="11"/>
  <c r="M23" i="11"/>
  <c r="N23" i="11"/>
  <c r="O23" i="11"/>
  <c r="M19" i="11"/>
  <c r="R19" i="11" s="1"/>
  <c r="N19" i="11"/>
  <c r="O19" i="11"/>
  <c r="M12" i="8"/>
  <c r="N12" i="8"/>
  <c r="O12" i="8"/>
  <c r="M14" i="8"/>
  <c r="N14" i="8"/>
  <c r="O14" i="8"/>
  <c r="M16" i="8"/>
  <c r="N16" i="8"/>
  <c r="O16" i="8"/>
  <c r="M21" i="8"/>
  <c r="N21" i="8"/>
  <c r="O21" i="8"/>
  <c r="M20" i="8"/>
  <c r="N20" i="8"/>
  <c r="O20" i="8"/>
  <c r="M22" i="8"/>
  <c r="N22" i="8"/>
  <c r="O22" i="8"/>
  <c r="M17" i="8"/>
  <c r="N17" i="8"/>
  <c r="O17" i="8"/>
  <c r="M25" i="8"/>
  <c r="N25" i="8"/>
  <c r="O25" i="8"/>
  <c r="M13" i="8"/>
  <c r="N13" i="8"/>
  <c r="O13" i="8"/>
  <c r="M30" i="8"/>
  <c r="N30" i="8"/>
  <c r="O30" i="8"/>
  <c r="M11" i="8"/>
  <c r="N11" i="8"/>
  <c r="O11" i="8"/>
  <c r="M15" i="8"/>
  <c r="N15" i="8"/>
  <c r="O15" i="8"/>
  <c r="M27" i="8"/>
  <c r="N27" i="8"/>
  <c r="O27" i="8"/>
  <c r="M18" i="8"/>
  <c r="N18" i="8"/>
  <c r="O18" i="8"/>
  <c r="M29" i="8"/>
  <c r="N29" i="8"/>
  <c r="O29" i="8"/>
  <c r="M23" i="8"/>
  <c r="N23" i="8"/>
  <c r="O23" i="8"/>
  <c r="M28" i="8"/>
  <c r="N28" i="8"/>
  <c r="O28" i="8"/>
  <c r="M24" i="8"/>
  <c r="N24" i="8"/>
  <c r="O24" i="8"/>
  <c r="O19" i="8"/>
  <c r="N19" i="8"/>
  <c r="M19" i="8"/>
  <c r="M16" i="7"/>
  <c r="R16" i="7" s="1"/>
  <c r="N16" i="7"/>
  <c r="O16" i="7"/>
  <c r="M25" i="7"/>
  <c r="N25" i="7"/>
  <c r="O25" i="7"/>
  <c r="M17" i="7"/>
  <c r="N17" i="7"/>
  <c r="O17" i="7"/>
  <c r="M26" i="7"/>
  <c r="N26" i="7"/>
  <c r="O26" i="7"/>
  <c r="M21" i="7"/>
  <c r="R21" i="7" s="1"/>
  <c r="N21" i="7"/>
  <c r="O21" i="7"/>
  <c r="M27" i="7"/>
  <c r="N27" i="7"/>
  <c r="O27" i="7"/>
  <c r="M13" i="7"/>
  <c r="N13" i="7"/>
  <c r="O13" i="7"/>
  <c r="M14" i="7"/>
  <c r="R14" i="7" s="1"/>
  <c r="N14" i="7"/>
  <c r="O14" i="7"/>
  <c r="M11" i="7"/>
  <c r="R11" i="7" s="1"/>
  <c r="N11" i="7"/>
  <c r="O11" i="7"/>
  <c r="O24" i="7"/>
  <c r="N24" i="7"/>
  <c r="M24" i="7"/>
  <c r="R24" i="7" s="1"/>
  <c r="M26" i="3"/>
  <c r="N26" i="3"/>
  <c r="O26" i="3"/>
  <c r="M27" i="3"/>
  <c r="N27" i="3"/>
  <c r="O27" i="3"/>
  <c r="M15" i="3"/>
  <c r="N15" i="3"/>
  <c r="O15" i="3"/>
  <c r="M35" i="3"/>
  <c r="N35" i="3"/>
  <c r="O35" i="3"/>
  <c r="M21" i="3"/>
  <c r="N21" i="3"/>
  <c r="O21" i="3"/>
  <c r="M22" i="3"/>
  <c r="R22" i="3" s="1"/>
  <c r="N22" i="3"/>
  <c r="O22" i="3"/>
  <c r="M21" i="2"/>
  <c r="N21" i="2"/>
  <c r="O21" i="2"/>
  <c r="M13" i="2"/>
  <c r="N13" i="2"/>
  <c r="O13" i="2"/>
  <c r="M23" i="2"/>
  <c r="N23" i="2"/>
  <c r="O23" i="2"/>
  <c r="M11" i="2"/>
  <c r="N11" i="2"/>
  <c r="O11" i="2"/>
  <c r="M12" i="2"/>
  <c r="N12" i="2"/>
  <c r="O12" i="2"/>
  <c r="M22" i="2"/>
  <c r="N22" i="2"/>
  <c r="O22" i="2"/>
  <c r="M16" i="2"/>
  <c r="N16" i="2"/>
  <c r="O16" i="2"/>
  <c r="M18" i="2"/>
  <c r="N18" i="2"/>
  <c r="O18" i="2"/>
  <c r="M17" i="2"/>
  <c r="N17" i="2"/>
  <c r="O17" i="2"/>
  <c r="M27" i="2"/>
  <c r="N27" i="2"/>
  <c r="O27" i="2"/>
  <c r="R35" i="3" l="1"/>
  <c r="R20" i="11"/>
  <c r="R28" i="10"/>
  <c r="R25" i="10"/>
  <c r="R26" i="3"/>
  <c r="R17" i="7"/>
  <c r="R22" i="8"/>
  <c r="R17" i="11"/>
  <c r="R14" i="10"/>
  <c r="R15" i="6"/>
  <c r="R15" i="3"/>
  <c r="R14" i="11"/>
  <c r="R29" i="10"/>
  <c r="R22" i="10"/>
  <c r="R25" i="7"/>
  <c r="R11" i="11"/>
  <c r="R15" i="10"/>
  <c r="R14" i="6"/>
  <c r="R21" i="3"/>
  <c r="R13" i="7"/>
  <c r="R12" i="11"/>
  <c r="R26" i="10"/>
  <c r="R27" i="10"/>
  <c r="R27" i="3"/>
  <c r="R19" i="9"/>
  <c r="R19" i="8"/>
  <c r="R28" i="8"/>
  <c r="R27" i="8"/>
  <c r="R30" i="8"/>
  <c r="R17" i="8"/>
  <c r="R12" i="8"/>
  <c r="R25" i="8"/>
  <c r="R23" i="8"/>
  <c r="R13" i="2"/>
  <c r="R24" i="8"/>
  <c r="R18" i="8"/>
  <c r="R11" i="8"/>
  <c r="R20" i="8"/>
  <c r="R16" i="2"/>
  <c r="R23" i="2"/>
  <c r="R29" i="8"/>
  <c r="R16" i="8"/>
  <c r="R17" i="2"/>
  <c r="R22" i="2"/>
  <c r="R27" i="2"/>
  <c r="R18" i="2"/>
  <c r="R11" i="2"/>
  <c r="R21" i="2"/>
  <c r="R12" i="2"/>
  <c r="R15" i="8"/>
  <c r="R21" i="8"/>
  <c r="R13" i="8"/>
  <c r="R14" i="8"/>
  <c r="Q11" i="7"/>
  <c r="Q35" i="3"/>
  <c r="Q16" i="10"/>
  <c r="P14" i="10"/>
  <c r="Q25" i="10"/>
  <c r="P21" i="11"/>
  <c r="R21" i="11" s="1"/>
  <c r="P12" i="11"/>
  <c r="P15" i="11"/>
  <c r="P20" i="11"/>
  <c r="P23" i="8"/>
  <c r="P20" i="8"/>
  <c r="Q24" i="11"/>
  <c r="P11" i="11"/>
  <c r="Q12" i="6"/>
  <c r="P14" i="7"/>
  <c r="Q17" i="7"/>
  <c r="Q14" i="7"/>
  <c r="P13" i="7"/>
  <c r="Q14" i="10"/>
  <c r="P11" i="10"/>
  <c r="P13" i="6"/>
  <c r="P18" i="8"/>
  <c r="P13" i="8"/>
  <c r="P22" i="8"/>
  <c r="Q22" i="8"/>
  <c r="P16" i="8"/>
  <c r="P14" i="8"/>
  <c r="P12" i="8"/>
  <c r="Q12" i="2"/>
  <c r="P11" i="2"/>
  <c r="Q23" i="2"/>
  <c r="Q13" i="2"/>
  <c r="Q11" i="11"/>
  <c r="Q17" i="11"/>
  <c r="P22" i="11"/>
  <c r="R22" i="11" s="1"/>
  <c r="Q11" i="10"/>
  <c r="Q23" i="8"/>
  <c r="Q18" i="8"/>
  <c r="Q30" i="8"/>
  <c r="Q24" i="7"/>
  <c r="P18" i="2"/>
  <c r="P21" i="3"/>
  <c r="P25" i="7"/>
  <c r="P21" i="2"/>
  <c r="P22" i="3"/>
  <c r="P35" i="3"/>
  <c r="P15" i="3"/>
  <c r="P27" i="2"/>
  <c r="P21" i="7"/>
  <c r="P13" i="2"/>
  <c r="Q22" i="3"/>
  <c r="Q17" i="2"/>
  <c r="P16" i="2"/>
  <c r="Q17" i="8"/>
  <c r="Q12" i="8"/>
  <c r="P27" i="10"/>
  <c r="P22" i="10"/>
  <c r="Q22" i="10"/>
  <c r="Q27" i="2"/>
  <c r="Q16" i="2"/>
  <c r="P22" i="2"/>
  <c r="Q21" i="2"/>
  <c r="P19" i="9"/>
  <c r="Q19" i="9"/>
  <c r="P16" i="7"/>
  <c r="Q16" i="7"/>
  <c r="P30" i="8"/>
  <c r="Q16" i="8"/>
  <c r="Q20" i="11"/>
  <c r="P16" i="10"/>
  <c r="P14" i="6"/>
  <c r="Q14" i="6"/>
  <c r="P17" i="2"/>
  <c r="Q11" i="2"/>
  <c r="Q21" i="7"/>
  <c r="P28" i="10"/>
  <c r="Q28" i="10"/>
  <c r="P12" i="2"/>
  <c r="P23" i="2"/>
  <c r="Q27" i="7"/>
  <c r="P26" i="7"/>
  <c r="R26" i="7" s="1"/>
  <c r="Q26" i="7"/>
  <c r="Q29" i="8"/>
  <c r="Q11" i="8"/>
  <c r="Q20" i="8"/>
  <c r="P17" i="10"/>
  <c r="P15" i="10"/>
  <c r="P15" i="6"/>
  <c r="Q15" i="6"/>
  <c r="P12" i="6"/>
  <c r="Q26" i="3"/>
  <c r="Q13" i="7"/>
  <c r="P27" i="7"/>
  <c r="Q28" i="8"/>
  <c r="Q27" i="8"/>
  <c r="P15" i="8"/>
  <c r="P11" i="8"/>
  <c r="Q13" i="8"/>
  <c r="P25" i="8"/>
  <c r="P17" i="8"/>
  <c r="P21" i="8"/>
  <c r="P23" i="11"/>
  <c r="R23" i="11" s="1"/>
  <c r="P14" i="11"/>
  <c r="Q13" i="10"/>
  <c r="Q12" i="10"/>
  <c r="Q15" i="3"/>
  <c r="P27" i="3"/>
  <c r="P26" i="3"/>
  <c r="P11" i="7"/>
  <c r="P17" i="7"/>
  <c r="Q25" i="7"/>
  <c r="Q19" i="8"/>
  <c r="P27" i="8"/>
  <c r="Q14" i="8"/>
  <c r="P19" i="11"/>
  <c r="P24" i="11"/>
  <c r="P16" i="11"/>
  <c r="P17" i="11"/>
  <c r="Q17" i="10"/>
  <c r="P26" i="10"/>
  <c r="P29" i="10"/>
  <c r="P13" i="10"/>
  <c r="Q15" i="10"/>
  <c r="P12" i="10"/>
  <c r="Q27" i="10"/>
  <c r="P25" i="10"/>
  <c r="Q11" i="6"/>
  <c r="P11" i="6"/>
  <c r="Q13" i="6"/>
  <c r="Q26" i="10"/>
  <c r="Q29" i="10"/>
  <c r="Q12" i="11"/>
  <c r="Q19" i="11"/>
  <c r="Q21" i="11"/>
  <c r="Q16" i="11"/>
  <c r="Q22" i="11"/>
  <c r="Q23" i="11"/>
  <c r="Q15" i="11"/>
  <c r="Q14" i="11"/>
  <c r="Q24" i="8"/>
  <c r="P28" i="8"/>
  <c r="Q15" i="8"/>
  <c r="Q25" i="8"/>
  <c r="Q21" i="8"/>
  <c r="P24" i="8"/>
  <c r="P29" i="8"/>
  <c r="P19" i="8"/>
  <c r="P24" i="7"/>
  <c r="Q21" i="3"/>
  <c r="Q27" i="3"/>
  <c r="Q18" i="2"/>
  <c r="Q22" i="2"/>
  <c r="S17" i="7" l="1"/>
  <c r="S25" i="10"/>
  <c r="S15" i="3"/>
  <c r="S21" i="11"/>
  <c r="S15" i="11"/>
  <c r="S12" i="2"/>
  <c r="S18" i="8"/>
  <c r="S12" i="11"/>
  <c r="S11" i="10"/>
  <c r="S13" i="7"/>
  <c r="S24" i="11"/>
  <c r="S23" i="8"/>
  <c r="S24" i="7"/>
  <c r="S15" i="6"/>
  <c r="S20" i="11"/>
  <c r="S35" i="3"/>
  <c r="S13" i="8"/>
  <c r="S30" i="8"/>
  <c r="S13" i="6"/>
  <c r="S14" i="10"/>
  <c r="S29" i="10"/>
  <c r="S28" i="10"/>
  <c r="S16" i="10"/>
  <c r="S26" i="10"/>
  <c r="S12" i="10"/>
  <c r="S11" i="11"/>
  <c r="S17" i="11"/>
  <c r="S22" i="8"/>
  <c r="S17" i="8"/>
  <c r="S20" i="8"/>
  <c r="S29" i="8"/>
  <c r="S15" i="8"/>
  <c r="S16" i="8"/>
  <c r="S14" i="8"/>
  <c r="S12" i="8"/>
  <c r="S23" i="11"/>
  <c r="S16" i="11"/>
  <c r="S22" i="11"/>
  <c r="S11" i="6"/>
  <c r="S25" i="7"/>
  <c r="S14" i="7"/>
  <c r="S21" i="3"/>
  <c r="S14" i="6"/>
  <c r="S27" i="2"/>
  <c r="S13" i="2"/>
  <c r="S11" i="8"/>
  <c r="S23" i="2"/>
  <c r="S11" i="2"/>
  <c r="S19" i="11"/>
  <c r="S14" i="11"/>
  <c r="R16" i="11"/>
  <c r="S13" i="10"/>
  <c r="S27" i="8"/>
  <c r="S25" i="8"/>
  <c r="S21" i="8"/>
  <c r="S18" i="2"/>
  <c r="S21" i="2"/>
  <c r="S21" i="7"/>
  <c r="S17" i="2"/>
  <c r="S22" i="3"/>
  <c r="S27" i="3"/>
  <c r="S11" i="7"/>
  <c r="S27" i="7"/>
  <c r="S26" i="3"/>
  <c r="S17" i="10"/>
  <c r="R27" i="7"/>
  <c r="S24" i="8"/>
  <c r="R24" i="11"/>
  <c r="S19" i="9"/>
  <c r="S12" i="6"/>
  <c r="S26" i="7"/>
  <c r="S16" i="7"/>
  <c r="S19" i="8"/>
  <c r="S15" i="10"/>
  <c r="S27" i="10"/>
  <c r="S16" i="2"/>
  <c r="S22" i="2"/>
  <c r="S22" i="10"/>
  <c r="S28" i="8"/>
</calcChain>
</file>

<file path=xl/sharedStrings.xml><?xml version="1.0" encoding="utf-8"?>
<sst xmlns="http://schemas.openxmlformats.org/spreadsheetml/2006/main" count="541" uniqueCount="234">
  <si>
    <t>ime</t>
  </si>
  <si>
    <t>priimek</t>
  </si>
  <si>
    <t>š</t>
  </si>
  <si>
    <t>raz</t>
  </si>
  <si>
    <t>Točke skupaj</t>
  </si>
  <si>
    <t>Skupaj točk</t>
  </si>
  <si>
    <t>Mesto</t>
  </si>
  <si>
    <t>št.</t>
  </si>
  <si>
    <t>Dolžina skoka</t>
  </si>
  <si>
    <t>Odbitki za doskok</t>
  </si>
  <si>
    <t>Vrednost dolžine skoka:</t>
  </si>
  <si>
    <t>Ob podrsu se dolžina skoka zmanjaša za 3 točke</t>
  </si>
  <si>
    <t>Ob padcu se dolžina skoka zmanjaša za 6 točk</t>
  </si>
  <si>
    <t>V skupni seštevek se upoštevata točkovno najboljša dva skoka</t>
  </si>
  <si>
    <t>V primeru delitve točk, se v točkovanju upošteva tretji skok</t>
  </si>
  <si>
    <t>1 meter = 6 točk</t>
  </si>
  <si>
    <t>Organizator: NSK TRŽIČ FMG</t>
  </si>
  <si>
    <t>OŠ KRIŽE</t>
  </si>
  <si>
    <t>OŠ BISTRICA</t>
  </si>
  <si>
    <t>OŠ TRŽIČ</t>
  </si>
  <si>
    <t>Maša</t>
  </si>
  <si>
    <t>Blaž</t>
  </si>
  <si>
    <t>Adam</t>
  </si>
  <si>
    <t>Petja</t>
  </si>
  <si>
    <t>Žan</t>
  </si>
  <si>
    <t>Cene</t>
  </si>
  <si>
    <t>Luka</t>
  </si>
  <si>
    <t>Jan</t>
  </si>
  <si>
    <t>OŠ</t>
  </si>
  <si>
    <t>Janez</t>
  </si>
  <si>
    <t>Dečki 1. razred - Letnik 2016</t>
  </si>
  <si>
    <t>Deklice 1. razred - Letnik 2016</t>
  </si>
  <si>
    <t>Dečki 2. razred - Letnik 2015</t>
  </si>
  <si>
    <t>Deklice 2. razred - Letnik 2015</t>
  </si>
  <si>
    <t>Dečki 3. razred - Letnik 2014</t>
  </si>
  <si>
    <t>Deklice 3. razred - Letnik 2014</t>
  </si>
  <si>
    <t>Dečki 4. razred - Letnik 2013</t>
  </si>
  <si>
    <t>Deklice 4. razred - Letnik 2013</t>
  </si>
  <si>
    <t>Urban</t>
  </si>
  <si>
    <t xml:space="preserve">Kavčič </t>
  </si>
  <si>
    <t>Lenart</t>
  </si>
  <si>
    <t>Dolenc</t>
  </si>
  <si>
    <t>Aleks</t>
  </si>
  <si>
    <t>Zupanc</t>
  </si>
  <si>
    <t>Nejc</t>
  </si>
  <si>
    <t>Tavčar</t>
  </si>
  <si>
    <t>Klemen</t>
  </si>
  <si>
    <t>Miklavčič</t>
  </si>
  <si>
    <t>Tibor</t>
  </si>
  <si>
    <t>Strel</t>
  </si>
  <si>
    <t>Jurij</t>
  </si>
  <si>
    <t>Mencinger</t>
  </si>
  <si>
    <t>Nac</t>
  </si>
  <si>
    <t>Medja</t>
  </si>
  <si>
    <t>OŠ DR. JANEZA MENCINGERJA BOHINJSKA BISTRICA</t>
  </si>
  <si>
    <t>OŠ POLJANE</t>
  </si>
  <si>
    <t>Jaša</t>
  </si>
  <si>
    <t>Rus</t>
  </si>
  <si>
    <t>OŠ JAKOBA ALJAŽA KRANJ</t>
  </si>
  <si>
    <t>Anastazija</t>
  </si>
  <si>
    <t>Kavčič</t>
  </si>
  <si>
    <t>Ana</t>
  </si>
  <si>
    <t>Iskra</t>
  </si>
  <si>
    <t>Mina</t>
  </si>
  <si>
    <t>Rimahazi</t>
  </si>
  <si>
    <t>Julija</t>
  </si>
  <si>
    <t>Dolinar</t>
  </si>
  <si>
    <t>OŠ GORJE</t>
  </si>
  <si>
    <t>Zoja</t>
  </si>
  <si>
    <t>Mustar</t>
  </si>
  <si>
    <t>Šubic</t>
  </si>
  <si>
    <t>Krištof</t>
  </si>
  <si>
    <t>Stanonik</t>
  </si>
  <si>
    <t>Tim</t>
  </si>
  <si>
    <t>Debeljak</t>
  </si>
  <si>
    <t>Val</t>
  </si>
  <si>
    <t>Urbanc</t>
  </si>
  <si>
    <t>Vesel</t>
  </si>
  <si>
    <t>Resman</t>
  </si>
  <si>
    <t>Ažbe</t>
  </si>
  <si>
    <t>Alič</t>
  </si>
  <si>
    <t>Tine</t>
  </si>
  <si>
    <t>Larisi</t>
  </si>
  <si>
    <t>Vid</t>
  </si>
  <si>
    <t>Pogorevc</t>
  </si>
  <si>
    <t>Škerjanec</t>
  </si>
  <si>
    <t>Jernej</t>
  </si>
  <si>
    <t>Valjavec</t>
  </si>
  <si>
    <t>Novšak Janković</t>
  </si>
  <si>
    <t>Timotej</t>
  </si>
  <si>
    <t>Oskar</t>
  </si>
  <si>
    <t xml:space="preserve">Gmajnar </t>
  </si>
  <si>
    <t>Uroš</t>
  </si>
  <si>
    <t>Bole</t>
  </si>
  <si>
    <t>Jakob</t>
  </si>
  <si>
    <t>Cotelj</t>
  </si>
  <si>
    <t>Anže</t>
  </si>
  <si>
    <t>Grohar</t>
  </si>
  <si>
    <t>Melihen</t>
  </si>
  <si>
    <t>Bor</t>
  </si>
  <si>
    <t>Vidič</t>
  </si>
  <si>
    <t>Oton</t>
  </si>
  <si>
    <t>Justin</t>
  </si>
  <si>
    <t>Nace</t>
  </si>
  <si>
    <t>Križnar</t>
  </si>
  <si>
    <t>Peter</t>
  </si>
  <si>
    <t>Pisk</t>
  </si>
  <si>
    <t>Kos</t>
  </si>
  <si>
    <t>Dolenec</t>
  </si>
  <si>
    <t>Kovič</t>
  </si>
  <si>
    <t>Koblar</t>
  </si>
  <si>
    <t>Andraž</t>
  </si>
  <si>
    <t>Kokelj</t>
  </si>
  <si>
    <t>Severin Maximilijan</t>
  </si>
  <si>
    <t>Jalen</t>
  </si>
  <si>
    <t>Rožle</t>
  </si>
  <si>
    <t>Pretnar</t>
  </si>
  <si>
    <t>Filip</t>
  </si>
  <si>
    <t>Lorik</t>
  </si>
  <si>
    <t>Hoxha</t>
  </si>
  <si>
    <t>Logar</t>
  </si>
  <si>
    <t xml:space="preserve">Ostović </t>
  </si>
  <si>
    <t>Cundrič</t>
  </si>
  <si>
    <t>Marcel</t>
  </si>
  <si>
    <t>Flander</t>
  </si>
  <si>
    <t>Gaber</t>
  </si>
  <si>
    <t>Hribar</t>
  </si>
  <si>
    <t>Erazem</t>
  </si>
  <si>
    <t>Erzar</t>
  </si>
  <si>
    <t>Marko</t>
  </si>
  <si>
    <t>Jazbec</t>
  </si>
  <si>
    <t>Martin</t>
  </si>
  <si>
    <t xml:space="preserve">Žos </t>
  </si>
  <si>
    <t>Mark</t>
  </si>
  <si>
    <t>Rop</t>
  </si>
  <si>
    <t>OŠ MATIJE ČOPA KRANJ</t>
  </si>
  <si>
    <t>Gorazd</t>
  </si>
  <si>
    <t>Knafelj</t>
  </si>
  <si>
    <t>Jure</t>
  </si>
  <si>
    <t>Krivic</t>
  </si>
  <si>
    <t>OŠ ŽIROVNICA</t>
  </si>
  <si>
    <t>Emmanuel</t>
  </si>
  <si>
    <t>Kafol</t>
  </si>
  <si>
    <t>Jaka</t>
  </si>
  <si>
    <t>Žnidar</t>
  </si>
  <si>
    <t>Kovačič</t>
  </si>
  <si>
    <t>Matija</t>
  </si>
  <si>
    <t>Frelih</t>
  </si>
  <si>
    <t>Ribnikar</t>
  </si>
  <si>
    <t>Godnov</t>
  </si>
  <si>
    <t>Sandi</t>
  </si>
  <si>
    <t>Čebron</t>
  </si>
  <si>
    <t>Dermota</t>
  </si>
  <si>
    <t>Pančur</t>
  </si>
  <si>
    <t>Lovro</t>
  </si>
  <si>
    <t>Štrukelj</t>
  </si>
  <si>
    <t>Purič</t>
  </si>
  <si>
    <t>Tilen</t>
  </si>
  <si>
    <t>Spitzer</t>
  </si>
  <si>
    <t>Lončarević</t>
  </si>
  <si>
    <t>Tajda</t>
  </si>
  <si>
    <t>Krek</t>
  </si>
  <si>
    <t>Taša</t>
  </si>
  <si>
    <t>Sodja</t>
  </si>
  <si>
    <t>Viva</t>
  </si>
  <si>
    <t>Rozman</t>
  </si>
  <si>
    <t>Ema</t>
  </si>
  <si>
    <t>Pirc</t>
  </si>
  <si>
    <t>Lucija</t>
  </si>
  <si>
    <t>Soklič</t>
  </si>
  <si>
    <t>Diana</t>
  </si>
  <si>
    <t>Stojanović</t>
  </si>
  <si>
    <t>Pia</t>
  </si>
  <si>
    <t>Klemenc</t>
  </si>
  <si>
    <t>Karin</t>
  </si>
  <si>
    <t>Jakopič</t>
  </si>
  <si>
    <t>Nuša</t>
  </si>
  <si>
    <t>Berlot</t>
  </si>
  <si>
    <t>Katjuša</t>
  </si>
  <si>
    <t>Kikel</t>
  </si>
  <si>
    <t>Petra</t>
  </si>
  <si>
    <t>Rezar</t>
  </si>
  <si>
    <t>Eva</t>
  </si>
  <si>
    <t>Nina</t>
  </si>
  <si>
    <t>Ropret</t>
  </si>
  <si>
    <t>Brina</t>
  </si>
  <si>
    <t xml:space="preserve">Štrukelj </t>
  </si>
  <si>
    <t>Selena</t>
  </si>
  <si>
    <t>Zaplotnik</t>
  </si>
  <si>
    <t>Naja</t>
  </si>
  <si>
    <t>Petrič</t>
  </si>
  <si>
    <t>Mija</t>
  </si>
  <si>
    <t>Kleindinst Meglič</t>
  </si>
  <si>
    <t>Sara</t>
  </si>
  <si>
    <t>Horvat</t>
  </si>
  <si>
    <t>Kržišnik</t>
  </si>
  <si>
    <t>Zarja</t>
  </si>
  <si>
    <t>Alenka</t>
  </si>
  <si>
    <t>Nika</t>
  </si>
  <si>
    <t>Žvan</t>
  </si>
  <si>
    <t>Anne Ruth</t>
  </si>
  <si>
    <t>Pavliha</t>
  </si>
  <si>
    <t>Dora</t>
  </si>
  <si>
    <t>Odar</t>
  </si>
  <si>
    <t>Sophia Maria</t>
  </si>
  <si>
    <t>Whitfield</t>
  </si>
  <si>
    <t>Meta</t>
  </si>
  <si>
    <t>Stepanjan</t>
  </si>
  <si>
    <t>Lah</t>
  </si>
  <si>
    <t>Tina</t>
  </si>
  <si>
    <t>Neja</t>
  </si>
  <si>
    <t>Novak</t>
  </si>
  <si>
    <t>Iza</t>
  </si>
  <si>
    <t>Žnidaršič</t>
  </si>
  <si>
    <t>Januša</t>
  </si>
  <si>
    <t>Cuznar</t>
  </si>
  <si>
    <t>Ajda</t>
  </si>
  <si>
    <t>Bogataj</t>
  </si>
  <si>
    <t>Iva</t>
  </si>
  <si>
    <t>Helena</t>
  </si>
  <si>
    <t>Katja</t>
  </si>
  <si>
    <t>Natalija</t>
  </si>
  <si>
    <t>Krgović</t>
  </si>
  <si>
    <t>Maržič</t>
  </si>
  <si>
    <t>Šorn</t>
  </si>
  <si>
    <t>Rauter</t>
  </si>
  <si>
    <t>Bakarič</t>
  </si>
  <si>
    <t>PODROČNO PRVENSTVO V SMUČARSKIH SKOKIH Z ALPSKIMI SMUČMI ZA OSNOVNE ŠOLE   Sebenje: 2.2.2023</t>
  </si>
  <si>
    <t>Viktorija</t>
  </si>
  <si>
    <t>Konič</t>
  </si>
  <si>
    <t>Madany</t>
  </si>
  <si>
    <t>1.boljši</t>
  </si>
  <si>
    <t>2.boljši</t>
  </si>
  <si>
    <t>3.boljši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</si>
</sst>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indexed="8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6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0" fillId="0" borderId="0" xfId="0" applyAlignment="1">
      <alignment wrapText="1"/>
    </xf>
    <xf numFmtId="0" fontId="1" fillId="5" borderId="1" xfId="0" applyFont="1" applyFill="1" applyBorder="1"/>
    <xf numFmtId="0" fontId="0" fillId="4" borderId="1" xfId="0" applyFill="1" applyBorder="1"/>
    <xf numFmtId="0" fontId="0" fillId="0" borderId="1" xfId="0" applyBorder="1"/>
    <xf numFmtId="0" fontId="3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1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4" borderId="7" xfId="0" applyFill="1" applyBorder="1"/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1" fillId="5" borderId="11" xfId="0" applyFont="1" applyFill="1" applyBorder="1"/>
    <xf numFmtId="0" fontId="1" fillId="5" borderId="12" xfId="0" applyFont="1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8" fillId="0" borderId="8" xfId="0" applyFont="1" applyBorder="1"/>
    <xf numFmtId="0" fontId="8" fillId="0" borderId="9" xfId="0" applyFont="1" applyBorder="1"/>
    <xf numFmtId="0" fontId="0" fillId="4" borderId="8" xfId="0" applyFill="1" applyBorder="1"/>
    <xf numFmtId="0" fontId="1" fillId="5" borderId="5" xfId="0" applyFont="1" applyFill="1" applyBorder="1"/>
    <xf numFmtId="0" fontId="13" fillId="0" borderId="0" xfId="0" applyFont="1"/>
    <xf numFmtId="0" fontId="0" fillId="4" borderId="15" xfId="0" applyFill="1" applyBorder="1"/>
    <xf numFmtId="0" fontId="8" fillId="0" borderId="17" xfId="0" applyFont="1" applyBorder="1"/>
    <xf numFmtId="0" fontId="9" fillId="0" borderId="16" xfId="0" applyFont="1" applyBorder="1"/>
    <xf numFmtId="0" fontId="6" fillId="2" borderId="11" xfId="0" applyFont="1" applyFill="1" applyBorder="1"/>
    <xf numFmtId="0" fontId="9" fillId="0" borderId="0" xfId="0" applyFont="1"/>
    <xf numFmtId="0" fontId="12" fillId="6" borderId="6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0" fillId="0" borderId="3" xfId="0" applyBorder="1"/>
    <xf numFmtId="0" fontId="0" fillId="2" borderId="0" xfId="0" applyFill="1"/>
    <xf numFmtId="0" fontId="11" fillId="0" borderId="15" xfId="0" applyFont="1" applyBorder="1"/>
    <xf numFmtId="0" fontId="11" fillId="0" borderId="8" xfId="0" applyFont="1" applyBorder="1"/>
    <xf numFmtId="0" fontId="0" fillId="4" borderId="10" xfId="0" applyFill="1" applyBorder="1"/>
    <xf numFmtId="0" fontId="0" fillId="4" borderId="11" xfId="0" applyFill="1" applyBorder="1"/>
    <xf numFmtId="0" fontId="1" fillId="5" borderId="25" xfId="0" applyFont="1" applyFill="1" applyBorder="1"/>
    <xf numFmtId="0" fontId="10" fillId="0" borderId="15" xfId="0" applyFont="1" applyBorder="1"/>
    <xf numFmtId="0" fontId="10" fillId="0" borderId="8" xfId="0" applyFont="1" applyBorder="1"/>
    <xf numFmtId="0" fontId="0" fillId="0" borderId="7" xfId="0" applyBorder="1"/>
    <xf numFmtId="0" fontId="1" fillId="5" borderId="7" xfId="0" applyFont="1" applyFill="1" applyBorder="1"/>
    <xf numFmtId="0" fontId="10" fillId="0" borderId="16" xfId="0" applyFont="1" applyBorder="1"/>
    <xf numFmtId="0" fontId="1" fillId="5" borderId="16" xfId="0" applyFont="1" applyFill="1" applyBorder="1"/>
    <xf numFmtId="0" fontId="0" fillId="4" borderId="16" xfId="0" applyFill="1" applyBorder="1"/>
    <xf numFmtId="0" fontId="3" fillId="0" borderId="9" xfId="0" applyFont="1" applyBorder="1"/>
    <xf numFmtId="0" fontId="3" fillId="0" borderId="12" xfId="0" applyFont="1" applyBorder="1"/>
    <xf numFmtId="0" fontId="10" fillId="0" borderId="11" xfId="0" applyFont="1" applyBorder="1"/>
    <xf numFmtId="0" fontId="3" fillId="0" borderId="17" xfId="0" applyFont="1" applyBorder="1"/>
    <xf numFmtId="0" fontId="1" fillId="5" borderId="15" xfId="0" applyFont="1" applyFill="1" applyBorder="1"/>
    <xf numFmtId="0" fontId="1" fillId="5" borderId="17" xfId="0" applyFont="1" applyFill="1" applyBorder="1"/>
    <xf numFmtId="0" fontId="0" fillId="4" borderId="34" xfId="0" applyFill="1" applyBorder="1"/>
    <xf numFmtId="0" fontId="0" fillId="2" borderId="19" xfId="0" applyFill="1" applyBorder="1"/>
    <xf numFmtId="0" fontId="3" fillId="0" borderId="16" xfId="0" applyFont="1" applyBorder="1"/>
    <xf numFmtId="0" fontId="8" fillId="0" borderId="15" xfId="0" applyFont="1" applyBorder="1"/>
    <xf numFmtId="0" fontId="8" fillId="0" borderId="16" xfId="0" applyFont="1" applyBorder="1"/>
    <xf numFmtId="0" fontId="9" fillId="0" borderId="36" xfId="0" applyFont="1" applyBorder="1"/>
    <xf numFmtId="0" fontId="3" fillId="0" borderId="37" xfId="0" applyFont="1" applyBorder="1"/>
    <xf numFmtId="0" fontId="8" fillId="0" borderId="38" xfId="0" applyFont="1" applyBorder="1"/>
    <xf numFmtId="0" fontId="8" fillId="0" borderId="36" xfId="0" applyFont="1" applyBorder="1"/>
    <xf numFmtId="0" fontId="8" fillId="0" borderId="37" xfId="0" applyFont="1" applyBorder="1"/>
    <xf numFmtId="0" fontId="1" fillId="5" borderId="38" xfId="0" applyFont="1" applyFill="1" applyBorder="1"/>
    <xf numFmtId="0" fontId="1" fillId="5" borderId="36" xfId="0" applyFont="1" applyFill="1" applyBorder="1"/>
    <xf numFmtId="0" fontId="1" fillId="5" borderId="37" xfId="0" applyFont="1" applyFill="1" applyBorder="1"/>
    <xf numFmtId="0" fontId="0" fillId="4" borderId="38" xfId="0" applyFill="1" applyBorder="1"/>
    <xf numFmtId="0" fontId="0" fillId="4" borderId="36" xfId="0" applyFill="1" applyBorder="1"/>
    <xf numFmtId="0" fontId="8" fillId="0" borderId="7" xfId="0" applyFont="1" applyBorder="1"/>
    <xf numFmtId="0" fontId="10" fillId="0" borderId="36" xfId="0" applyFont="1" applyBorder="1"/>
    <xf numFmtId="0" fontId="5" fillId="0" borderId="37" xfId="0" applyFont="1" applyBorder="1"/>
    <xf numFmtId="0" fontId="5" fillId="0" borderId="1" xfId="0" applyFont="1" applyBorder="1"/>
    <xf numFmtId="0" fontId="10" fillId="0" borderId="9" xfId="0" applyFont="1" applyBorder="1"/>
    <xf numFmtId="0" fontId="1" fillId="5" borderId="40" xfId="0" applyFont="1" applyFill="1" applyBorder="1"/>
    <xf numFmtId="0" fontId="11" fillId="0" borderId="10" xfId="0" applyFont="1" applyBorder="1"/>
    <xf numFmtId="0" fontId="0" fillId="0" borderId="19" xfId="0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10" fillId="0" borderId="10" xfId="0" applyFont="1" applyBorder="1"/>
    <xf numFmtId="0" fontId="1" fillId="5" borderId="30" xfId="0" applyFont="1" applyFill="1" applyBorder="1"/>
    <xf numFmtId="0" fontId="0" fillId="4" borderId="30" xfId="0" applyFill="1" applyBorder="1"/>
    <xf numFmtId="0" fontId="0" fillId="0" borderId="30" xfId="0" applyBorder="1"/>
    <xf numFmtId="0" fontId="5" fillId="0" borderId="17" xfId="0" applyFont="1" applyBorder="1"/>
    <xf numFmtId="0" fontId="2" fillId="2" borderId="12" xfId="0" applyFont="1" applyFill="1" applyBorder="1"/>
    <xf numFmtId="0" fontId="0" fillId="0" borderId="27" xfId="0" applyBorder="1"/>
    <xf numFmtId="0" fontId="6" fillId="2" borderId="36" xfId="0" applyFont="1" applyFill="1" applyBorder="1"/>
    <xf numFmtId="0" fontId="2" fillId="2" borderId="37" xfId="0" applyFont="1" applyFill="1" applyBorder="1"/>
    <xf numFmtId="0" fontId="12" fillId="6" borderId="42" xfId="0" applyFont="1" applyFill="1" applyBorder="1" applyAlignment="1">
      <alignment horizontal="center" vertical="center"/>
    </xf>
    <xf numFmtId="0" fontId="12" fillId="6" borderId="36" xfId="0" applyFont="1" applyFill="1" applyBorder="1" applyAlignment="1">
      <alignment horizontal="center" vertical="center"/>
    </xf>
    <xf numFmtId="0" fontId="12" fillId="6" borderId="43" xfId="0" applyFont="1" applyFill="1" applyBorder="1" applyAlignment="1">
      <alignment horizontal="center" vertical="center"/>
    </xf>
    <xf numFmtId="0" fontId="11" fillId="0" borderId="26" xfId="0" applyFont="1" applyBorder="1"/>
    <xf numFmtId="0" fontId="0" fillId="0" borderId="21" xfId="0" applyBorder="1"/>
    <xf numFmtId="0" fontId="1" fillId="0" borderId="21" xfId="0" applyFont="1" applyBorder="1"/>
    <xf numFmtId="0" fontId="8" fillId="0" borderId="26" xfId="0" applyFont="1" applyBorder="1"/>
    <xf numFmtId="0" fontId="8" fillId="0" borderId="27" xfId="0" applyFont="1" applyBorder="1"/>
    <xf numFmtId="0" fontId="8" fillId="0" borderId="28" xfId="0" applyFont="1" applyBorder="1"/>
    <xf numFmtId="0" fontId="1" fillId="5" borderId="26" xfId="0" applyFont="1" applyFill="1" applyBorder="1"/>
    <xf numFmtId="0" fontId="1" fillId="5" borderId="27" xfId="0" applyFont="1" applyFill="1" applyBorder="1"/>
    <xf numFmtId="0" fontId="1" fillId="5" borderId="28" xfId="0" applyFont="1" applyFill="1" applyBorder="1"/>
    <xf numFmtId="0" fontId="0" fillId="4" borderId="26" xfId="0" applyFill="1" applyBorder="1"/>
    <xf numFmtId="0" fontId="0" fillId="4" borderId="27" xfId="0" applyFill="1" applyBorder="1"/>
    <xf numFmtId="0" fontId="1" fillId="5" borderId="31" xfId="0" applyFont="1" applyFill="1" applyBorder="1"/>
    <xf numFmtId="0" fontId="0" fillId="0" borderId="44" xfId="0" applyBorder="1"/>
    <xf numFmtId="0" fontId="1" fillId="0" borderId="44" xfId="0" applyFont="1" applyBorder="1"/>
    <xf numFmtId="0" fontId="0" fillId="0" borderId="45" xfId="0" applyBorder="1"/>
    <xf numFmtId="0" fontId="1" fillId="0" borderId="45" xfId="0" applyFont="1" applyBorder="1"/>
    <xf numFmtId="0" fontId="0" fillId="0" borderId="31" xfId="0" applyBorder="1"/>
    <xf numFmtId="0" fontId="0" fillId="0" borderId="5" xfId="0" applyBorder="1"/>
    <xf numFmtId="0" fontId="0" fillId="0" borderId="25" xfId="0" applyBorder="1"/>
    <xf numFmtId="0" fontId="12" fillId="6" borderId="38" xfId="0" applyFont="1" applyFill="1" applyBorder="1" applyAlignment="1">
      <alignment horizontal="center" vertical="center"/>
    </xf>
    <xf numFmtId="0" fontId="12" fillId="6" borderId="37" xfId="0" applyFont="1" applyFill="1" applyBorder="1" applyAlignment="1">
      <alignment horizontal="center" vertical="center"/>
    </xf>
    <xf numFmtId="0" fontId="12" fillId="6" borderId="39" xfId="0" applyFont="1" applyFill="1" applyBorder="1" applyAlignment="1">
      <alignment horizontal="center" vertical="center"/>
    </xf>
    <xf numFmtId="0" fontId="10" fillId="0" borderId="26" xfId="0" applyFont="1" applyBorder="1"/>
    <xf numFmtId="0" fontId="0" fillId="0" borderId="28" xfId="0" applyBorder="1"/>
    <xf numFmtId="0" fontId="0" fillId="0" borderId="26" xfId="0" applyBorder="1"/>
    <xf numFmtId="0" fontId="0" fillId="0" borderId="29" xfId="0" applyBorder="1"/>
    <xf numFmtId="0" fontId="12" fillId="6" borderId="47" xfId="0" applyFont="1" applyFill="1" applyBorder="1" applyAlignment="1">
      <alignment horizontal="center" vertical="center"/>
    </xf>
    <xf numFmtId="0" fontId="12" fillId="6" borderId="32" xfId="0" applyFont="1" applyFill="1" applyBorder="1" applyAlignment="1">
      <alignment horizontal="center" vertical="center"/>
    </xf>
    <xf numFmtId="0" fontId="0" fillId="4" borderId="29" xfId="0" applyFill="1" applyBorder="1"/>
    <xf numFmtId="0" fontId="6" fillId="2" borderId="39" xfId="0" applyFont="1" applyFill="1" applyBorder="1"/>
    <xf numFmtId="0" fontId="0" fillId="4" borderId="20" xfId="0" applyFill="1" applyBorder="1"/>
    <xf numFmtId="0" fontId="0" fillId="4" borderId="49" xfId="0" applyFill="1" applyBorder="1"/>
    <xf numFmtId="0" fontId="0" fillId="4" borderId="50" xfId="0" applyFill="1" applyBorder="1"/>
    <xf numFmtId="0" fontId="1" fillId="5" borderId="51" xfId="0" applyFont="1" applyFill="1" applyBorder="1"/>
    <xf numFmtId="0" fontId="0" fillId="3" borderId="23" xfId="0" applyFill="1" applyBorder="1" applyAlignment="1">
      <alignment horizontal="center" vertical="center"/>
    </xf>
    <xf numFmtId="0" fontId="0" fillId="3" borderId="41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43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wrapText="1"/>
    </xf>
    <xf numFmtId="0" fontId="0" fillId="3" borderId="42" xfId="0" applyFill="1" applyBorder="1" applyAlignment="1">
      <alignment horizontal="center" wrapText="1"/>
    </xf>
    <xf numFmtId="0" fontId="14" fillId="0" borderId="0" xfId="0" applyFont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2" fillId="6" borderId="20" xfId="0" applyFont="1" applyFill="1" applyBorder="1" applyAlignment="1">
      <alignment horizontal="center"/>
    </xf>
    <xf numFmtId="0" fontId="2" fillId="6" borderId="2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left"/>
    </xf>
    <xf numFmtId="0" fontId="6" fillId="2" borderId="21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3" borderId="42" xfId="0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/>
    </xf>
    <xf numFmtId="0" fontId="2" fillId="6" borderId="27" xfId="0" applyFont="1" applyFill="1" applyBorder="1" applyAlignment="1">
      <alignment horizontal="center"/>
    </xf>
    <xf numFmtId="0" fontId="2" fillId="6" borderId="28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0" fillId="3" borderId="3" xfId="0" applyFill="1" applyBorder="1" applyAlignment="1">
      <alignment horizontal="center" wrapText="1"/>
    </xf>
    <xf numFmtId="0" fontId="0" fillId="3" borderId="0" xfId="0" applyFill="1" applyAlignment="1">
      <alignment horizontal="center" wrapText="1"/>
    </xf>
    <xf numFmtId="0" fontId="0" fillId="3" borderId="32" xfId="0" applyFill="1" applyBorder="1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/>
    </xf>
    <xf numFmtId="0" fontId="2" fillId="6" borderId="4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24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wrapText="1"/>
    </xf>
    <xf numFmtId="0" fontId="0" fillId="3" borderId="33" xfId="0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2">
    <cellStyle name="Navadno" xfId="0" builtinId="0"/>
    <cellStyle name="Navadno 2" xfId="1" xr:uid="{00000000-0005-0000-0000-000001000000}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150018</xdr:colOff>
      <xdr:row>3</xdr:row>
      <xdr:rowOff>133349</xdr:rowOff>
    </xdr:from>
    <xdr:to>
      <xdr:col>16</xdr:col>
      <xdr:colOff>592931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783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49250" y="702469"/>
          <a:ext cx="9334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431800</xdr:colOff>
      <xdr:row>1</xdr:row>
      <xdr:rowOff>225425</xdr:rowOff>
    </xdr:from>
    <xdr:to>
      <xdr:col>12</xdr:col>
      <xdr:colOff>491671</xdr:colOff>
      <xdr:row>6</xdr:row>
      <xdr:rowOff>121557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365875" y="463550"/>
          <a:ext cx="1088571" cy="9438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46605</xdr:colOff>
      <xdr:row>3</xdr:row>
      <xdr:rowOff>127907</xdr:rowOff>
    </xdr:from>
    <xdr:to>
      <xdr:col>17</xdr:col>
      <xdr:colOff>462303</xdr:colOff>
      <xdr:row>6</xdr:row>
      <xdr:rowOff>83003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35634" y="802821"/>
          <a:ext cx="1406298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1113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239486</xdr:colOff>
      <xdr:row>2</xdr:row>
      <xdr:rowOff>10886</xdr:rowOff>
    </xdr:from>
    <xdr:to>
      <xdr:col>12</xdr:col>
      <xdr:colOff>278947</xdr:colOff>
      <xdr:row>6</xdr:row>
      <xdr:rowOff>152400</xdr:rowOff>
    </xdr:to>
    <xdr:pic>
      <xdr:nvPicPr>
        <xdr:cNvPr id="6" name="Slika 5" descr="Logo_NSK_FMG_20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164286" y="489857"/>
          <a:ext cx="1088571" cy="9470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226218</xdr:colOff>
      <xdr:row>3</xdr:row>
      <xdr:rowOff>158749</xdr:rowOff>
    </xdr:from>
    <xdr:to>
      <xdr:col>17</xdr:col>
      <xdr:colOff>59531</xdr:colOff>
      <xdr:row>6</xdr:row>
      <xdr:rowOff>104774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856118" y="8318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92066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393700</xdr:colOff>
      <xdr:row>2</xdr:row>
      <xdr:rowOff>19050</xdr:rowOff>
    </xdr:from>
    <xdr:to>
      <xdr:col>12</xdr:col>
      <xdr:colOff>453571</xdr:colOff>
      <xdr:row>6</xdr:row>
      <xdr:rowOff>166007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84875" y="495300"/>
          <a:ext cx="1088571" cy="956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69849</xdr:rowOff>
    </xdr:from>
    <xdr:to>
      <xdr:col>17</xdr:col>
      <xdr:colOff>186531</xdr:colOff>
      <xdr:row>6</xdr:row>
      <xdr:rowOff>15874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906918" y="7429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390525</xdr:colOff>
      <xdr:row>2</xdr:row>
      <xdr:rowOff>19050</xdr:rowOff>
    </xdr:from>
    <xdr:to>
      <xdr:col>12</xdr:col>
      <xdr:colOff>450396</xdr:colOff>
      <xdr:row>6</xdr:row>
      <xdr:rowOff>166007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038850" y="495300"/>
          <a:ext cx="1088571" cy="956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437313</xdr:colOff>
      <xdr:row>3</xdr:row>
      <xdr:rowOff>157033</xdr:rowOff>
    </xdr:from>
    <xdr:to>
      <xdr:col>17</xdr:col>
      <xdr:colOff>272685</xdr:colOff>
      <xdr:row>6</xdr:row>
      <xdr:rowOff>108893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21340" y="826357"/>
          <a:ext cx="1657994" cy="559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0825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453596</xdr:colOff>
      <xdr:row>1</xdr:row>
      <xdr:rowOff>226541</xdr:rowOff>
    </xdr:from>
    <xdr:to>
      <xdr:col>13</xdr:col>
      <xdr:colOff>3236</xdr:colOff>
      <xdr:row>6</xdr:row>
      <xdr:rowOff>133571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21021" y="464666"/>
          <a:ext cx="1092690" cy="954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353218</xdr:colOff>
      <xdr:row>3</xdr:row>
      <xdr:rowOff>133349</xdr:rowOff>
    </xdr:from>
    <xdr:to>
      <xdr:col>17</xdr:col>
      <xdr:colOff>186531</xdr:colOff>
      <xdr:row>6</xdr:row>
      <xdr:rowOff>79374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148218" y="806449"/>
          <a:ext cx="1662113" cy="568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587162" y="702469"/>
          <a:ext cx="68818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428625</xdr:colOff>
      <xdr:row>2</xdr:row>
      <xdr:rowOff>0</xdr:rowOff>
    </xdr:from>
    <xdr:to>
      <xdr:col>12</xdr:col>
      <xdr:colOff>488496</xdr:colOff>
      <xdr:row>6</xdr:row>
      <xdr:rowOff>146957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15050" y="476250"/>
          <a:ext cx="1088571" cy="9565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351403</xdr:colOff>
      <xdr:row>3</xdr:row>
      <xdr:rowOff>106135</xdr:rowOff>
    </xdr:from>
    <xdr:to>
      <xdr:col>17</xdr:col>
      <xdr:colOff>184716</xdr:colOff>
      <xdr:row>6</xdr:row>
      <xdr:rowOff>61231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89317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444412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402166</xdr:colOff>
      <xdr:row>2</xdr:row>
      <xdr:rowOff>27516</xdr:rowOff>
    </xdr:from>
    <xdr:to>
      <xdr:col>12</xdr:col>
      <xdr:colOff>462037</xdr:colOff>
      <xdr:row>6</xdr:row>
      <xdr:rowOff>178706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4366" y="503766"/>
          <a:ext cx="1088571" cy="9608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144575</xdr:colOff>
      <xdr:row>3</xdr:row>
      <xdr:rowOff>106135</xdr:rowOff>
    </xdr:from>
    <xdr:to>
      <xdr:col>16</xdr:col>
      <xdr:colOff>587488</xdr:colOff>
      <xdr:row>6</xdr:row>
      <xdr:rowOff>61231</xdr:rowOff>
    </xdr:to>
    <xdr:pic>
      <xdr:nvPicPr>
        <xdr:cNvPr id="2" name="Picture 2" descr="SLOSKI_SZS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63489" y="781049"/>
          <a:ext cx="1662113" cy="56469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18</xdr:col>
      <xdr:colOff>214312</xdr:colOff>
      <xdr:row>3</xdr:row>
      <xdr:rowOff>35719</xdr:rowOff>
    </xdr:from>
    <xdr:to>
      <xdr:col>19</xdr:col>
      <xdr:colOff>540544</xdr:colOff>
      <xdr:row>6</xdr:row>
      <xdr:rowOff>73819</xdr:rowOff>
    </xdr:to>
    <xdr:pic>
      <xdr:nvPicPr>
        <xdr:cNvPr id="3" name="Picture 1" descr="logo + znak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710987" y="702469"/>
          <a:ext cx="935832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439208</xdr:colOff>
      <xdr:row>2</xdr:row>
      <xdr:rowOff>41274</xdr:rowOff>
    </xdr:from>
    <xdr:to>
      <xdr:col>12</xdr:col>
      <xdr:colOff>499079</xdr:colOff>
      <xdr:row>6</xdr:row>
      <xdr:rowOff>193523</xdr:rowOff>
    </xdr:to>
    <xdr:pic>
      <xdr:nvPicPr>
        <xdr:cNvPr id="5" name="Slika 4" descr="Logo_NSK_FMG_201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125633" y="517524"/>
          <a:ext cx="1088571" cy="961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1"/>
  <sheetViews>
    <sheetView zoomScaleNormal="100" workbookViewId="0">
      <selection activeCell="R22" sqref="R22"/>
    </sheetView>
  </sheetViews>
  <sheetFormatPr defaultRowHeight="14.4" x14ac:dyDescent="0.3"/>
  <cols>
    <col min="1" max="1" width="4" bestFit="1" customWidth="1"/>
    <col min="2" max="2" width="11.88671875" style="2" customWidth="1"/>
    <col min="3" max="3" width="21.5546875" style="2" bestFit="1" customWidth="1"/>
    <col min="4" max="4" width="20.6640625" customWidth="1"/>
    <col min="5" max="5" width="3.109375" hidden="1" customWidth="1"/>
    <col min="6" max="6" width="2.554687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</row>
    <row r="5" spans="1:20" ht="15.6" x14ac:dyDescent="0.3">
      <c r="A5" s="2"/>
      <c r="B5" s="30" t="s">
        <v>12</v>
      </c>
      <c r="D5" s="4"/>
    </row>
    <row r="6" spans="1:20" ht="15.6" x14ac:dyDescent="0.3">
      <c r="A6" s="2"/>
      <c r="B6" s="30" t="s">
        <v>13</v>
      </c>
      <c r="D6" s="4"/>
    </row>
    <row r="7" spans="1:20" ht="15.6" x14ac:dyDescent="0.3">
      <c r="A7" s="2"/>
      <c r="B7" s="30" t="s">
        <v>14</v>
      </c>
      <c r="D7" s="4"/>
    </row>
    <row r="8" spans="1:20" ht="16.2" thickBot="1" x14ac:dyDescent="0.35">
      <c r="A8" s="2"/>
      <c r="B8" s="30"/>
      <c r="D8" s="4"/>
    </row>
    <row r="9" spans="1:20" ht="20.25" customHeight="1" x14ac:dyDescent="0.35">
      <c r="A9" s="137" t="s">
        <v>7</v>
      </c>
      <c r="B9" s="142" t="s">
        <v>30</v>
      </c>
      <c r="C9" s="143"/>
      <c r="D9" s="144"/>
      <c r="E9" s="38"/>
      <c r="F9" s="38"/>
      <c r="G9" s="139" t="s">
        <v>8</v>
      </c>
      <c r="H9" s="140"/>
      <c r="I9" s="141"/>
      <c r="J9" s="139" t="s">
        <v>9</v>
      </c>
      <c r="K9" s="140"/>
      <c r="L9" s="141"/>
      <c r="M9" s="139" t="s">
        <v>4</v>
      </c>
      <c r="N9" s="140"/>
      <c r="O9" s="141"/>
      <c r="P9" s="145" t="s">
        <v>231</v>
      </c>
      <c r="Q9" s="130" t="s">
        <v>232</v>
      </c>
      <c r="R9" s="132" t="s">
        <v>233</v>
      </c>
      <c r="S9" s="134" t="s">
        <v>5</v>
      </c>
      <c r="T9" s="132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93">
        <v>1</v>
      </c>
      <c r="H10" s="94">
        <v>2</v>
      </c>
      <c r="I10" s="95">
        <v>3</v>
      </c>
      <c r="J10" s="93">
        <v>1</v>
      </c>
      <c r="K10" s="94">
        <v>2</v>
      </c>
      <c r="L10" s="95">
        <v>3</v>
      </c>
      <c r="M10" s="93">
        <v>1</v>
      </c>
      <c r="N10" s="94">
        <v>2</v>
      </c>
      <c r="O10" s="95">
        <v>3</v>
      </c>
      <c r="P10" s="146"/>
      <c r="Q10" s="131"/>
      <c r="R10" s="133"/>
      <c r="S10" s="135"/>
      <c r="T10" s="133"/>
    </row>
    <row r="11" spans="1:20" s="1" customFormat="1" ht="15.6" x14ac:dyDescent="0.3">
      <c r="A11" s="96">
        <v>9</v>
      </c>
      <c r="B11" s="90" t="s">
        <v>56</v>
      </c>
      <c r="C11" s="90" t="s">
        <v>226</v>
      </c>
      <c r="D11" s="112" t="s">
        <v>17</v>
      </c>
      <c r="E11" s="97"/>
      <c r="F11" s="98"/>
      <c r="G11" s="99">
        <v>3</v>
      </c>
      <c r="H11" s="100">
        <v>3</v>
      </c>
      <c r="I11" s="101">
        <v>3.25</v>
      </c>
      <c r="J11" s="99"/>
      <c r="K11" s="100"/>
      <c r="L11" s="101"/>
      <c r="M11" s="102">
        <f t="shared" ref="M11:M22" si="0">(G11*6)-J11</f>
        <v>18</v>
      </c>
      <c r="N11" s="103">
        <f t="shared" ref="N11:N22" si="1">(H11*6)-K11</f>
        <v>18</v>
      </c>
      <c r="O11" s="104">
        <f t="shared" ref="O11:O22" si="2">(I11*6)-L11</f>
        <v>19.5</v>
      </c>
      <c r="P11" s="105">
        <f t="shared" ref="P11:P22" si="3">MAX(M11:O11)</f>
        <v>19.5</v>
      </c>
      <c r="Q11" s="106">
        <f t="shared" ref="Q11:Q22" si="4">LARGE(M11:O11,2)</f>
        <v>18</v>
      </c>
      <c r="R11" s="107">
        <f t="shared" ref="R11:R22" si="5">LARGE(M11:O11,3)</f>
        <v>18</v>
      </c>
      <c r="S11" s="105">
        <f t="shared" ref="S11:S22" si="6">P11+Q11</f>
        <v>37.5</v>
      </c>
      <c r="T11" s="101">
        <v>1</v>
      </c>
    </row>
    <row r="12" spans="1:20" s="1" customFormat="1" ht="15.6" x14ac:dyDescent="0.3">
      <c r="A12" s="41">
        <v>7</v>
      </c>
      <c r="B12" s="7" t="s">
        <v>50</v>
      </c>
      <c r="C12" s="7" t="s">
        <v>51</v>
      </c>
      <c r="D12" s="113" t="s">
        <v>54</v>
      </c>
      <c r="E12" s="108"/>
      <c r="F12" s="109"/>
      <c r="G12" s="26">
        <v>2.5</v>
      </c>
      <c r="H12" s="9">
        <v>2.5</v>
      </c>
      <c r="I12" s="27">
        <v>3.5</v>
      </c>
      <c r="J12" s="26"/>
      <c r="K12" s="9"/>
      <c r="L12" s="27"/>
      <c r="M12" s="18">
        <f t="shared" si="0"/>
        <v>15</v>
      </c>
      <c r="N12" s="5">
        <f t="shared" si="1"/>
        <v>15</v>
      </c>
      <c r="O12" s="19">
        <f t="shared" si="2"/>
        <v>21</v>
      </c>
      <c r="P12" s="28">
        <f t="shared" si="3"/>
        <v>21</v>
      </c>
      <c r="Q12" s="6">
        <f t="shared" si="4"/>
        <v>15</v>
      </c>
      <c r="R12" s="29">
        <f t="shared" si="5"/>
        <v>15</v>
      </c>
      <c r="S12" s="28">
        <f t="shared" si="6"/>
        <v>36</v>
      </c>
      <c r="T12" s="27">
        <v>2</v>
      </c>
    </row>
    <row r="13" spans="1:20" s="1" customFormat="1" ht="15.6" x14ac:dyDescent="0.3">
      <c r="A13" s="41">
        <v>4</v>
      </c>
      <c r="B13" s="7" t="s">
        <v>44</v>
      </c>
      <c r="C13" s="7" t="s">
        <v>45</v>
      </c>
      <c r="D13" s="113" t="s">
        <v>55</v>
      </c>
      <c r="E13" s="108"/>
      <c r="F13" s="109"/>
      <c r="G13" s="26">
        <v>2.5</v>
      </c>
      <c r="H13" s="9">
        <v>3.25</v>
      </c>
      <c r="I13" s="27">
        <v>2.5</v>
      </c>
      <c r="J13" s="26"/>
      <c r="K13" s="9"/>
      <c r="L13" s="27"/>
      <c r="M13" s="18">
        <f t="shared" si="0"/>
        <v>15</v>
      </c>
      <c r="N13" s="5">
        <f t="shared" si="1"/>
        <v>19.5</v>
      </c>
      <c r="O13" s="19">
        <f t="shared" si="2"/>
        <v>15</v>
      </c>
      <c r="P13" s="28">
        <f t="shared" si="3"/>
        <v>19.5</v>
      </c>
      <c r="Q13" s="6">
        <f t="shared" si="4"/>
        <v>15</v>
      </c>
      <c r="R13" s="29">
        <f t="shared" si="5"/>
        <v>15</v>
      </c>
      <c r="S13" s="28">
        <f t="shared" si="6"/>
        <v>34.5</v>
      </c>
      <c r="T13" s="27">
        <v>3</v>
      </c>
    </row>
    <row r="14" spans="1:20" s="1" customFormat="1" ht="15.6" x14ac:dyDescent="0.3">
      <c r="A14" s="41">
        <v>11</v>
      </c>
      <c r="B14" s="7" t="s">
        <v>83</v>
      </c>
      <c r="C14" s="7" t="s">
        <v>84</v>
      </c>
      <c r="D14" s="113" t="s">
        <v>67</v>
      </c>
      <c r="E14" s="108"/>
      <c r="F14" s="109"/>
      <c r="G14" s="26">
        <v>2.5</v>
      </c>
      <c r="H14" s="9">
        <v>3</v>
      </c>
      <c r="I14" s="27">
        <v>2.5</v>
      </c>
      <c r="J14" s="26"/>
      <c r="K14" s="9"/>
      <c r="L14" s="27"/>
      <c r="M14" s="18">
        <f t="shared" si="0"/>
        <v>15</v>
      </c>
      <c r="N14" s="5">
        <f t="shared" si="1"/>
        <v>18</v>
      </c>
      <c r="O14" s="19">
        <f t="shared" si="2"/>
        <v>15</v>
      </c>
      <c r="P14" s="28">
        <f t="shared" si="3"/>
        <v>18</v>
      </c>
      <c r="Q14" s="6">
        <f t="shared" si="4"/>
        <v>15</v>
      </c>
      <c r="R14" s="29">
        <f t="shared" si="5"/>
        <v>15</v>
      </c>
      <c r="S14" s="28">
        <f t="shared" si="6"/>
        <v>33</v>
      </c>
      <c r="T14" s="27">
        <v>4</v>
      </c>
    </row>
    <row r="15" spans="1:20" s="1" customFormat="1" ht="15.6" x14ac:dyDescent="0.3">
      <c r="A15" s="41">
        <v>2</v>
      </c>
      <c r="B15" s="7" t="s">
        <v>40</v>
      </c>
      <c r="C15" s="7" t="s">
        <v>41</v>
      </c>
      <c r="D15" s="113" t="s">
        <v>55</v>
      </c>
      <c r="E15" s="108"/>
      <c r="F15" s="108"/>
      <c r="G15" s="26">
        <v>2.5</v>
      </c>
      <c r="H15" s="9">
        <v>2.75</v>
      </c>
      <c r="I15" s="27">
        <v>2.5</v>
      </c>
      <c r="J15" s="26"/>
      <c r="K15" s="9"/>
      <c r="L15" s="27"/>
      <c r="M15" s="18">
        <f t="shared" si="0"/>
        <v>15</v>
      </c>
      <c r="N15" s="5">
        <f t="shared" si="1"/>
        <v>16.5</v>
      </c>
      <c r="O15" s="19">
        <f t="shared" si="2"/>
        <v>15</v>
      </c>
      <c r="P15" s="28">
        <f t="shared" si="3"/>
        <v>16.5</v>
      </c>
      <c r="Q15" s="6">
        <f t="shared" si="4"/>
        <v>15</v>
      </c>
      <c r="R15" s="29">
        <f t="shared" si="5"/>
        <v>15</v>
      </c>
      <c r="S15" s="28">
        <f t="shared" si="6"/>
        <v>31.5</v>
      </c>
      <c r="T15" s="27">
        <v>5</v>
      </c>
    </row>
    <row r="16" spans="1:20" s="1" customFormat="1" ht="15.6" x14ac:dyDescent="0.3">
      <c r="A16" s="41">
        <v>1</v>
      </c>
      <c r="B16" s="7" t="s">
        <v>38</v>
      </c>
      <c r="C16" s="7" t="s">
        <v>39</v>
      </c>
      <c r="D16" s="113" t="s">
        <v>55</v>
      </c>
      <c r="E16" s="108"/>
      <c r="F16" s="109"/>
      <c r="G16" s="26">
        <v>2</v>
      </c>
      <c r="H16" s="9">
        <v>2</v>
      </c>
      <c r="I16" s="27">
        <v>2.75</v>
      </c>
      <c r="J16" s="26"/>
      <c r="K16" s="9"/>
      <c r="L16" s="27"/>
      <c r="M16" s="18">
        <f t="shared" si="0"/>
        <v>12</v>
      </c>
      <c r="N16" s="5">
        <f t="shared" si="1"/>
        <v>12</v>
      </c>
      <c r="O16" s="19">
        <f t="shared" si="2"/>
        <v>16.5</v>
      </c>
      <c r="P16" s="28">
        <f t="shared" si="3"/>
        <v>16.5</v>
      </c>
      <c r="Q16" s="6">
        <f t="shared" si="4"/>
        <v>12</v>
      </c>
      <c r="R16" s="29">
        <f t="shared" si="5"/>
        <v>12</v>
      </c>
      <c r="S16" s="28">
        <f t="shared" si="6"/>
        <v>28.5</v>
      </c>
      <c r="T16" s="27">
        <v>6</v>
      </c>
    </row>
    <row r="17" spans="1:20" s="1" customFormat="1" ht="15.6" x14ac:dyDescent="0.3">
      <c r="A17" s="41">
        <v>12</v>
      </c>
      <c r="B17" s="7" t="s">
        <v>99</v>
      </c>
      <c r="C17" s="7" t="s">
        <v>100</v>
      </c>
      <c r="D17" s="113" t="s">
        <v>58</v>
      </c>
      <c r="E17" s="108"/>
      <c r="F17" s="109"/>
      <c r="G17" s="26">
        <v>2</v>
      </c>
      <c r="H17" s="9">
        <v>2.5</v>
      </c>
      <c r="I17" s="27">
        <v>2.25</v>
      </c>
      <c r="J17" s="26"/>
      <c r="K17" s="9"/>
      <c r="L17" s="27"/>
      <c r="M17" s="18">
        <f t="shared" si="0"/>
        <v>12</v>
      </c>
      <c r="N17" s="5">
        <f t="shared" si="1"/>
        <v>15</v>
      </c>
      <c r="O17" s="19">
        <f t="shared" si="2"/>
        <v>13.5</v>
      </c>
      <c r="P17" s="28">
        <f t="shared" si="3"/>
        <v>15</v>
      </c>
      <c r="Q17" s="6">
        <f t="shared" si="4"/>
        <v>13.5</v>
      </c>
      <c r="R17" s="29">
        <f t="shared" si="5"/>
        <v>12</v>
      </c>
      <c r="S17" s="28">
        <f t="shared" si="6"/>
        <v>28.5</v>
      </c>
      <c r="T17" s="27">
        <v>6</v>
      </c>
    </row>
    <row r="18" spans="1:20" s="1" customFormat="1" ht="15.6" x14ac:dyDescent="0.3">
      <c r="A18" s="41">
        <v>8</v>
      </c>
      <c r="B18" s="7" t="s">
        <v>52</v>
      </c>
      <c r="C18" s="7" t="s">
        <v>53</v>
      </c>
      <c r="D18" s="113" t="s">
        <v>54</v>
      </c>
      <c r="E18" s="108"/>
      <c r="F18" s="109"/>
      <c r="G18" s="26">
        <v>2</v>
      </c>
      <c r="H18" s="9">
        <v>2</v>
      </c>
      <c r="I18" s="27">
        <v>2.5</v>
      </c>
      <c r="J18" s="26"/>
      <c r="K18" s="9"/>
      <c r="L18" s="27"/>
      <c r="M18" s="18">
        <f t="shared" si="0"/>
        <v>12</v>
      </c>
      <c r="N18" s="5">
        <f t="shared" si="1"/>
        <v>12</v>
      </c>
      <c r="O18" s="19">
        <f t="shared" si="2"/>
        <v>15</v>
      </c>
      <c r="P18" s="28">
        <f t="shared" si="3"/>
        <v>15</v>
      </c>
      <c r="Q18" s="6">
        <f t="shared" si="4"/>
        <v>12</v>
      </c>
      <c r="R18" s="29">
        <f t="shared" si="5"/>
        <v>12</v>
      </c>
      <c r="S18" s="28">
        <f t="shared" si="6"/>
        <v>27</v>
      </c>
      <c r="T18" s="27">
        <v>8</v>
      </c>
    </row>
    <row r="19" spans="1:20" s="1" customFormat="1" ht="15.6" x14ac:dyDescent="0.3">
      <c r="A19" s="41">
        <v>5</v>
      </c>
      <c r="B19" s="7" t="s">
        <v>46</v>
      </c>
      <c r="C19" s="7" t="s">
        <v>47</v>
      </c>
      <c r="D19" s="7" t="s">
        <v>55</v>
      </c>
      <c r="E19" s="108"/>
      <c r="F19" s="109"/>
      <c r="G19" s="26">
        <v>1.5</v>
      </c>
      <c r="H19" s="9">
        <v>2</v>
      </c>
      <c r="I19" s="27">
        <v>2.25</v>
      </c>
      <c r="J19" s="26"/>
      <c r="K19" s="9"/>
      <c r="L19" s="27"/>
      <c r="M19" s="18">
        <f t="shared" si="0"/>
        <v>9</v>
      </c>
      <c r="N19" s="5">
        <f t="shared" si="1"/>
        <v>12</v>
      </c>
      <c r="O19" s="19">
        <f t="shared" si="2"/>
        <v>13.5</v>
      </c>
      <c r="P19" s="28">
        <f t="shared" si="3"/>
        <v>13.5</v>
      </c>
      <c r="Q19" s="6">
        <f t="shared" si="4"/>
        <v>12</v>
      </c>
      <c r="R19" s="29">
        <f t="shared" si="5"/>
        <v>9</v>
      </c>
      <c r="S19" s="28">
        <f t="shared" si="6"/>
        <v>25.5</v>
      </c>
      <c r="T19" s="27">
        <v>9</v>
      </c>
    </row>
    <row r="20" spans="1:20" s="1" customFormat="1" ht="15.6" x14ac:dyDescent="0.3">
      <c r="A20" s="41">
        <v>6</v>
      </c>
      <c r="B20" s="7" t="s">
        <v>48</v>
      </c>
      <c r="C20" s="7" t="s">
        <v>49</v>
      </c>
      <c r="D20" s="113" t="s">
        <v>55</v>
      </c>
      <c r="E20" s="108"/>
      <c r="F20" s="108"/>
      <c r="G20" s="26">
        <v>1.5</v>
      </c>
      <c r="H20" s="9">
        <v>2</v>
      </c>
      <c r="I20" s="27">
        <v>2</v>
      </c>
      <c r="J20" s="26"/>
      <c r="K20" s="9"/>
      <c r="L20" s="27"/>
      <c r="M20" s="18">
        <f t="shared" si="0"/>
        <v>9</v>
      </c>
      <c r="N20" s="5">
        <f t="shared" si="1"/>
        <v>12</v>
      </c>
      <c r="O20" s="19">
        <f t="shared" si="2"/>
        <v>12</v>
      </c>
      <c r="P20" s="28">
        <f t="shared" si="3"/>
        <v>12</v>
      </c>
      <c r="Q20" s="6">
        <f t="shared" si="4"/>
        <v>12</v>
      </c>
      <c r="R20" s="29">
        <f t="shared" si="5"/>
        <v>9</v>
      </c>
      <c r="S20" s="28">
        <f t="shared" si="6"/>
        <v>24</v>
      </c>
      <c r="T20" s="27">
        <v>10</v>
      </c>
    </row>
    <row r="21" spans="1:20" ht="15.6" x14ac:dyDescent="0.3">
      <c r="A21" s="41">
        <v>3</v>
      </c>
      <c r="B21" s="7" t="s">
        <v>42</v>
      </c>
      <c r="C21" s="7" t="s">
        <v>43</v>
      </c>
      <c r="D21" s="7" t="s">
        <v>55</v>
      </c>
      <c r="E21" s="108"/>
      <c r="F21" s="109"/>
      <c r="G21" s="26">
        <v>1</v>
      </c>
      <c r="H21" s="9">
        <v>2.25</v>
      </c>
      <c r="I21" s="27">
        <v>1.5</v>
      </c>
      <c r="J21" s="26">
        <v>6</v>
      </c>
      <c r="K21" s="9">
        <v>3</v>
      </c>
      <c r="L21" s="27"/>
      <c r="M21" s="18">
        <f t="shared" si="0"/>
        <v>0</v>
      </c>
      <c r="N21" s="5">
        <f t="shared" si="1"/>
        <v>10.5</v>
      </c>
      <c r="O21" s="19">
        <f t="shared" si="2"/>
        <v>9</v>
      </c>
      <c r="P21" s="28">
        <f t="shared" si="3"/>
        <v>10.5</v>
      </c>
      <c r="Q21" s="6">
        <f t="shared" si="4"/>
        <v>9</v>
      </c>
      <c r="R21" s="29">
        <f t="shared" si="5"/>
        <v>0</v>
      </c>
      <c r="S21" s="28">
        <f t="shared" si="6"/>
        <v>19.5</v>
      </c>
      <c r="T21" s="27">
        <v>11</v>
      </c>
    </row>
    <row r="22" spans="1:20" s="1" customFormat="1" ht="16.2" thickBot="1" x14ac:dyDescent="0.35">
      <c r="A22" s="79">
        <v>10</v>
      </c>
      <c r="B22" s="15" t="s">
        <v>40</v>
      </c>
      <c r="C22" s="15" t="s">
        <v>57</v>
      </c>
      <c r="D22" s="114" t="s">
        <v>58</v>
      </c>
      <c r="E22" s="110"/>
      <c r="F22" s="111"/>
      <c r="G22" s="81">
        <v>2</v>
      </c>
      <c r="H22" s="82">
        <v>1.5</v>
      </c>
      <c r="I22" s="83">
        <v>1.5</v>
      </c>
      <c r="J22" s="81">
        <v>6</v>
      </c>
      <c r="K22" s="82"/>
      <c r="L22" s="83"/>
      <c r="M22" s="20">
        <f t="shared" si="0"/>
        <v>6</v>
      </c>
      <c r="N22" s="21">
        <f t="shared" si="1"/>
        <v>9</v>
      </c>
      <c r="O22" s="22">
        <f t="shared" si="2"/>
        <v>9</v>
      </c>
      <c r="P22" s="42">
        <f t="shared" si="3"/>
        <v>9</v>
      </c>
      <c r="Q22" s="43">
        <f t="shared" si="4"/>
        <v>9</v>
      </c>
      <c r="R22" s="44">
        <f t="shared" si="5"/>
        <v>6</v>
      </c>
      <c r="S22" s="42">
        <f t="shared" si="6"/>
        <v>18</v>
      </c>
      <c r="T22" s="83">
        <v>12</v>
      </c>
    </row>
    <row r="23" spans="1:20" s="1" customFormat="1" ht="15.6" x14ac:dyDescent="0.3">
      <c r="A23" s="40"/>
      <c r="B23" s="33"/>
      <c r="C23" s="33"/>
      <c r="D23" s="60"/>
      <c r="E23"/>
      <c r="G23" s="61"/>
      <c r="H23" s="62"/>
      <c r="I23" s="32"/>
      <c r="J23" s="61"/>
      <c r="K23" s="62"/>
      <c r="L23" s="32"/>
      <c r="M23" s="56">
        <f t="shared" ref="M23:M28" si="7">(G23*6)-J23</f>
        <v>0</v>
      </c>
      <c r="N23" s="50">
        <f t="shared" ref="N23:N28" si="8">(H23*6)-K23</f>
        <v>0</v>
      </c>
      <c r="O23" s="57">
        <f t="shared" ref="O23:O28" si="9">(I23*6)-L23</f>
        <v>0</v>
      </c>
      <c r="P23" s="31">
        <f t="shared" ref="P23:P28" si="10">MAX(M23:O23)</f>
        <v>0</v>
      </c>
      <c r="Q23" s="51">
        <f t="shared" ref="Q23:Q28" si="11">LARGE(M23:O23,2)</f>
        <v>0</v>
      </c>
      <c r="R23" s="78">
        <f t="shared" ref="R23:R28" si="12">LARGE(M23:O23,3)</f>
        <v>0</v>
      </c>
      <c r="S23" s="31">
        <f t="shared" ref="S23:S28" si="13">P23+Q23</f>
        <v>0</v>
      </c>
      <c r="T23" s="32">
        <v>13</v>
      </c>
    </row>
    <row r="24" spans="1:20" s="1" customFormat="1" ht="15.6" x14ac:dyDescent="0.3">
      <c r="A24" s="41"/>
      <c r="B24" s="10"/>
      <c r="C24" s="10"/>
      <c r="D24" s="8"/>
      <c r="E24"/>
      <c r="F24"/>
      <c r="G24" s="26"/>
      <c r="H24" s="9"/>
      <c r="I24" s="27"/>
      <c r="J24" s="26"/>
      <c r="K24" s="9"/>
      <c r="L24" s="27"/>
      <c r="M24" s="18">
        <f t="shared" si="7"/>
        <v>0</v>
      </c>
      <c r="N24" s="5">
        <f t="shared" si="8"/>
        <v>0</v>
      </c>
      <c r="O24" s="19">
        <f t="shared" si="9"/>
        <v>0</v>
      </c>
      <c r="P24" s="28">
        <f t="shared" si="10"/>
        <v>0</v>
      </c>
      <c r="Q24" s="6">
        <f t="shared" si="11"/>
        <v>0</v>
      </c>
      <c r="R24" s="29">
        <f t="shared" si="12"/>
        <v>0</v>
      </c>
      <c r="S24" s="28">
        <f t="shared" si="13"/>
        <v>0</v>
      </c>
      <c r="T24" s="27">
        <v>14</v>
      </c>
    </row>
    <row r="25" spans="1:20" s="1" customFormat="1" ht="15.6" x14ac:dyDescent="0.3">
      <c r="A25" s="40"/>
      <c r="B25" s="10"/>
      <c r="C25" s="10"/>
      <c r="D25" s="8"/>
      <c r="E25"/>
      <c r="F25"/>
      <c r="G25" s="26"/>
      <c r="H25" s="9"/>
      <c r="I25" s="27"/>
      <c r="J25" s="26"/>
      <c r="K25" s="9"/>
      <c r="L25" s="27"/>
      <c r="M25" s="18">
        <f t="shared" si="7"/>
        <v>0</v>
      </c>
      <c r="N25" s="5">
        <f t="shared" si="8"/>
        <v>0</v>
      </c>
      <c r="O25" s="19">
        <f t="shared" si="9"/>
        <v>0</v>
      </c>
      <c r="P25" s="28">
        <f t="shared" si="10"/>
        <v>0</v>
      </c>
      <c r="Q25" s="6">
        <f t="shared" si="11"/>
        <v>0</v>
      </c>
      <c r="R25" s="29">
        <f t="shared" si="12"/>
        <v>0</v>
      </c>
      <c r="S25" s="28">
        <f t="shared" si="13"/>
        <v>0</v>
      </c>
      <c r="T25" s="27">
        <v>15</v>
      </c>
    </row>
    <row r="26" spans="1:20" s="1" customFormat="1" ht="15.6" x14ac:dyDescent="0.3">
      <c r="A26" s="41"/>
      <c r="B26" s="10"/>
      <c r="C26" s="10"/>
      <c r="D26" s="8"/>
      <c r="E26"/>
      <c r="F26"/>
      <c r="G26" s="26"/>
      <c r="H26" s="9"/>
      <c r="I26" s="27"/>
      <c r="J26" s="26"/>
      <c r="K26" s="9"/>
      <c r="L26" s="27"/>
      <c r="M26" s="18">
        <f t="shared" si="7"/>
        <v>0</v>
      </c>
      <c r="N26" s="5">
        <f t="shared" si="8"/>
        <v>0</v>
      </c>
      <c r="O26" s="19">
        <f t="shared" si="9"/>
        <v>0</v>
      </c>
      <c r="P26" s="28">
        <f t="shared" si="10"/>
        <v>0</v>
      </c>
      <c r="Q26" s="6">
        <f t="shared" si="11"/>
        <v>0</v>
      </c>
      <c r="R26" s="29">
        <f t="shared" si="12"/>
        <v>0</v>
      </c>
      <c r="S26" s="28">
        <f t="shared" si="13"/>
        <v>0</v>
      </c>
      <c r="T26" s="27">
        <v>16</v>
      </c>
    </row>
    <row r="27" spans="1:20" s="1" customFormat="1" ht="15.6" x14ac:dyDescent="0.3">
      <c r="A27" s="41"/>
      <c r="B27" s="10"/>
      <c r="C27" s="10"/>
      <c r="D27" s="8"/>
      <c r="E27"/>
      <c r="G27" s="26"/>
      <c r="H27" s="9"/>
      <c r="I27" s="27"/>
      <c r="J27" s="26"/>
      <c r="K27" s="9"/>
      <c r="L27" s="27"/>
      <c r="M27" s="18">
        <f t="shared" si="7"/>
        <v>0</v>
      </c>
      <c r="N27" s="5">
        <f t="shared" si="8"/>
        <v>0</v>
      </c>
      <c r="O27" s="19">
        <f t="shared" si="9"/>
        <v>0</v>
      </c>
      <c r="P27" s="28">
        <f t="shared" si="10"/>
        <v>0</v>
      </c>
      <c r="Q27" s="6">
        <f t="shared" si="11"/>
        <v>0</v>
      </c>
      <c r="R27" s="29">
        <f t="shared" si="12"/>
        <v>0</v>
      </c>
      <c r="S27" s="28">
        <f t="shared" si="13"/>
        <v>0</v>
      </c>
      <c r="T27" s="27">
        <v>17</v>
      </c>
    </row>
    <row r="28" spans="1:20" s="1" customFormat="1" ht="15.6" x14ac:dyDescent="0.3">
      <c r="A28" s="40"/>
      <c r="B28" s="10"/>
      <c r="C28" s="10"/>
      <c r="D28" s="8"/>
      <c r="E28"/>
      <c r="G28" s="26"/>
      <c r="H28" s="9"/>
      <c r="I28" s="27"/>
      <c r="J28" s="26"/>
      <c r="K28" s="9"/>
      <c r="L28" s="27"/>
      <c r="M28" s="18">
        <f t="shared" si="7"/>
        <v>0</v>
      </c>
      <c r="N28" s="5">
        <f t="shared" si="8"/>
        <v>0</v>
      </c>
      <c r="O28" s="19">
        <f t="shared" si="9"/>
        <v>0</v>
      </c>
      <c r="P28" s="28">
        <f t="shared" si="10"/>
        <v>0</v>
      </c>
      <c r="Q28" s="6">
        <f t="shared" si="11"/>
        <v>0</v>
      </c>
      <c r="R28" s="29">
        <f t="shared" si="12"/>
        <v>0</v>
      </c>
      <c r="S28" s="28">
        <f t="shared" si="13"/>
        <v>0</v>
      </c>
      <c r="T28" s="27">
        <v>18</v>
      </c>
    </row>
    <row r="29" spans="1:20" x14ac:dyDescent="0.3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 x14ac:dyDescent="0.3"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 x14ac:dyDescent="0.3"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</sheetData>
  <sortState xmlns:xlrd2="http://schemas.microsoft.com/office/spreadsheetml/2017/richdata2" ref="A11:S22">
    <sortCondition descending="1" ref="S11:S22"/>
  </sortState>
  <mergeCells count="11">
    <mergeCell ref="Q9:Q10"/>
    <mergeCell ref="R9:R10"/>
    <mergeCell ref="S9:S10"/>
    <mergeCell ref="T9:T10"/>
    <mergeCell ref="A1:T2"/>
    <mergeCell ref="A9:A10"/>
    <mergeCell ref="G9:I9"/>
    <mergeCell ref="J9:L9"/>
    <mergeCell ref="M9:O9"/>
    <mergeCell ref="B9:D9"/>
    <mergeCell ref="P9:P10"/>
  </mergeCells>
  <pageMargins left="0.51181102362204722" right="0.51181102362204722" top="0.74803149606299213" bottom="0.74803149606299213" header="0.31496062992125984" footer="0.31496062992125984"/>
  <pageSetup paperSize="9" scale="79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15"/>
  <sheetViews>
    <sheetView zoomScaleNormal="100" workbookViewId="0">
      <selection activeCell="U19" sqref="U19"/>
    </sheetView>
  </sheetViews>
  <sheetFormatPr defaultRowHeight="14.4" x14ac:dyDescent="0.3"/>
  <cols>
    <col min="1" max="1" width="3.5546875" customWidth="1"/>
    <col min="2" max="2" width="11.33203125" customWidth="1"/>
    <col min="3" max="3" width="21.109375" bestFit="1" customWidth="1"/>
    <col min="4" max="4" width="20.6640625" customWidth="1"/>
    <col min="5" max="5" width="3.44140625" hidden="1" customWidth="1"/>
    <col min="6" max="6" width="3.8867187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C3" s="2"/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  <c r="C4" s="2"/>
    </row>
    <row r="5" spans="1:20" ht="15.6" x14ac:dyDescent="0.3">
      <c r="A5" s="2"/>
      <c r="B5" s="30" t="s">
        <v>12</v>
      </c>
      <c r="C5" s="2"/>
      <c r="D5" s="4"/>
    </row>
    <row r="6" spans="1:20" ht="15.6" x14ac:dyDescent="0.3">
      <c r="A6" s="2"/>
      <c r="B6" s="30" t="s">
        <v>13</v>
      </c>
      <c r="C6" s="2"/>
      <c r="D6" s="4"/>
    </row>
    <row r="7" spans="1:20" ht="15.6" x14ac:dyDescent="0.3">
      <c r="A7" s="2"/>
      <c r="B7" s="30" t="s">
        <v>14</v>
      </c>
      <c r="C7" s="2"/>
      <c r="D7" s="4"/>
    </row>
    <row r="8" spans="1:20" ht="16.2" thickBot="1" x14ac:dyDescent="0.35">
      <c r="A8" s="2"/>
      <c r="B8" s="30"/>
      <c r="C8" s="2"/>
      <c r="D8" s="4"/>
    </row>
    <row r="9" spans="1:20" ht="20.25" customHeight="1" x14ac:dyDescent="0.35">
      <c r="A9" s="137" t="s">
        <v>7</v>
      </c>
      <c r="B9" s="142" t="s">
        <v>31</v>
      </c>
      <c r="C9" s="143"/>
      <c r="D9" s="144"/>
      <c r="E9" s="38"/>
      <c r="F9" s="38"/>
      <c r="G9" s="147" t="s">
        <v>8</v>
      </c>
      <c r="H9" s="148"/>
      <c r="I9" s="149"/>
      <c r="J9" s="147" t="s">
        <v>9</v>
      </c>
      <c r="K9" s="148"/>
      <c r="L9" s="149"/>
      <c r="M9" s="150" t="s">
        <v>4</v>
      </c>
      <c r="N9" s="148"/>
      <c r="O9" s="149"/>
      <c r="P9" s="145" t="s">
        <v>231</v>
      </c>
      <c r="Q9" s="130" t="s">
        <v>232</v>
      </c>
      <c r="R9" s="132" t="s">
        <v>233</v>
      </c>
      <c r="S9" s="151" t="s">
        <v>5</v>
      </c>
      <c r="T9" s="153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15">
        <v>1</v>
      </c>
      <c r="H10" s="94">
        <v>2</v>
      </c>
      <c r="I10" s="116">
        <v>3</v>
      </c>
      <c r="J10" s="115">
        <v>1</v>
      </c>
      <c r="K10" s="94">
        <v>2</v>
      </c>
      <c r="L10" s="116">
        <v>3</v>
      </c>
      <c r="M10" s="117">
        <v>1</v>
      </c>
      <c r="N10" s="94">
        <v>2</v>
      </c>
      <c r="O10" s="116">
        <v>3</v>
      </c>
      <c r="P10" s="146"/>
      <c r="Q10" s="131"/>
      <c r="R10" s="133"/>
      <c r="S10" s="152"/>
      <c r="T10" s="154"/>
    </row>
    <row r="11" spans="1:20" s="1" customFormat="1" ht="15.6" x14ac:dyDescent="0.3">
      <c r="A11" s="118">
        <v>14</v>
      </c>
      <c r="B11" s="90" t="s">
        <v>61</v>
      </c>
      <c r="C11" s="90" t="s">
        <v>62</v>
      </c>
      <c r="D11" s="112" t="s">
        <v>54</v>
      </c>
      <c r="E11" s="97"/>
      <c r="F11" s="97"/>
      <c r="G11" s="120">
        <v>2.5</v>
      </c>
      <c r="H11" s="90">
        <v>3</v>
      </c>
      <c r="I11" s="119">
        <v>3.25</v>
      </c>
      <c r="J11" s="120"/>
      <c r="K11" s="90"/>
      <c r="L11" s="119"/>
      <c r="M11" s="102">
        <f t="shared" ref="M11:O15" si="0">(G11*6)-J11</f>
        <v>15</v>
      </c>
      <c r="N11" s="103">
        <f t="shared" si="0"/>
        <v>18</v>
      </c>
      <c r="O11" s="104">
        <f t="shared" si="0"/>
        <v>19.5</v>
      </c>
      <c r="P11" s="105">
        <f>MAX(M11:O11)</f>
        <v>19.5</v>
      </c>
      <c r="Q11" s="106">
        <f>LARGE(M11:O11,2)</f>
        <v>18</v>
      </c>
      <c r="R11" s="129">
        <f>LARGE(M11:O11,3)</f>
        <v>15</v>
      </c>
      <c r="S11" s="105">
        <f>P11+Q11</f>
        <v>37.5</v>
      </c>
      <c r="T11" s="101">
        <v>1</v>
      </c>
    </row>
    <row r="12" spans="1:20" ht="15.6" x14ac:dyDescent="0.3">
      <c r="A12" s="46">
        <v>16</v>
      </c>
      <c r="B12" s="7" t="s">
        <v>65</v>
      </c>
      <c r="C12" s="7" t="s">
        <v>66</v>
      </c>
      <c r="D12" s="113" t="s">
        <v>67</v>
      </c>
      <c r="E12" s="108"/>
      <c r="F12" s="108"/>
      <c r="G12" s="26">
        <v>2.5</v>
      </c>
      <c r="H12" s="9">
        <v>2.5</v>
      </c>
      <c r="I12" s="27">
        <v>2.75</v>
      </c>
      <c r="J12" s="26"/>
      <c r="K12" s="9"/>
      <c r="L12" s="27"/>
      <c r="M12" s="48">
        <f t="shared" si="0"/>
        <v>15</v>
      </c>
      <c r="N12" s="5">
        <f t="shared" si="0"/>
        <v>15</v>
      </c>
      <c r="O12" s="19">
        <f t="shared" si="0"/>
        <v>16.5</v>
      </c>
      <c r="P12" s="28">
        <f>MAX(M12:O12)</f>
        <v>16.5</v>
      </c>
      <c r="Q12" s="6">
        <f>LARGE(M12:O12,2)</f>
        <v>15</v>
      </c>
      <c r="R12" s="19">
        <f>LARGE(M12:O12,3)</f>
        <v>15</v>
      </c>
      <c r="S12" s="17">
        <f>P12+Q12</f>
        <v>31.5</v>
      </c>
      <c r="T12" s="27">
        <v>2</v>
      </c>
    </row>
    <row r="13" spans="1:20" ht="15.6" x14ac:dyDescent="0.3">
      <c r="A13" s="46">
        <v>17</v>
      </c>
      <c r="B13" s="7" t="s">
        <v>68</v>
      </c>
      <c r="C13" s="7" t="s">
        <v>69</v>
      </c>
      <c r="D13" s="113" t="s">
        <v>17</v>
      </c>
      <c r="E13" s="108"/>
      <c r="F13" s="108"/>
      <c r="G13" s="26">
        <v>0.5</v>
      </c>
      <c r="H13" s="9">
        <v>2.25</v>
      </c>
      <c r="I13" s="27">
        <v>2.25</v>
      </c>
      <c r="J13" s="26">
        <v>6</v>
      </c>
      <c r="K13" s="9">
        <v>6</v>
      </c>
      <c r="L13" s="27">
        <v>6</v>
      </c>
      <c r="M13" s="48">
        <f t="shared" si="0"/>
        <v>-3</v>
      </c>
      <c r="N13" s="5">
        <f t="shared" si="0"/>
        <v>7.5</v>
      </c>
      <c r="O13" s="19">
        <f t="shared" si="0"/>
        <v>7.5</v>
      </c>
      <c r="P13" s="28">
        <f>MAX(M13:O13)</f>
        <v>7.5</v>
      </c>
      <c r="Q13" s="6">
        <f>LARGE(M13:O13,2)</f>
        <v>7.5</v>
      </c>
      <c r="R13" s="70">
        <f>LARGE(M13:O13,3)</f>
        <v>-3</v>
      </c>
      <c r="S13" s="17">
        <f>P13+Q13</f>
        <v>15</v>
      </c>
      <c r="T13" s="27">
        <v>3</v>
      </c>
    </row>
    <row r="14" spans="1:20" ht="15.6" x14ac:dyDescent="0.3">
      <c r="A14" s="46">
        <v>13</v>
      </c>
      <c r="B14" s="7" t="s">
        <v>59</v>
      </c>
      <c r="C14" s="7" t="s">
        <v>60</v>
      </c>
      <c r="D14" s="113" t="s">
        <v>54</v>
      </c>
      <c r="E14" s="108"/>
      <c r="F14" s="108"/>
      <c r="G14" s="26"/>
      <c r="H14" s="9"/>
      <c r="I14" s="27"/>
      <c r="J14" s="26"/>
      <c r="K14" s="9"/>
      <c r="L14" s="27"/>
      <c r="M14" s="48">
        <f t="shared" si="0"/>
        <v>0</v>
      </c>
      <c r="N14" s="5">
        <f t="shared" si="0"/>
        <v>0</v>
      </c>
      <c r="O14" s="19">
        <f t="shared" si="0"/>
        <v>0</v>
      </c>
      <c r="P14" s="28">
        <f>MAX(M14:O14)</f>
        <v>0</v>
      </c>
      <c r="Q14" s="6">
        <f>LARGE(M14:O14,2)</f>
        <v>0</v>
      </c>
      <c r="R14" s="19">
        <f>LARGE(M14:O14,3)</f>
        <v>0</v>
      </c>
      <c r="S14" s="17">
        <f>P14+Q14</f>
        <v>0</v>
      </c>
      <c r="T14" s="27">
        <v>4</v>
      </c>
    </row>
    <row r="15" spans="1:20" ht="16.2" thickBot="1" x14ac:dyDescent="0.35">
      <c r="A15" s="84">
        <v>15</v>
      </c>
      <c r="B15" s="15" t="s">
        <v>63</v>
      </c>
      <c r="C15" s="15" t="s">
        <v>64</v>
      </c>
      <c r="D15" s="15" t="s">
        <v>67</v>
      </c>
      <c r="E15" s="110"/>
      <c r="F15" s="110"/>
      <c r="G15" s="81"/>
      <c r="H15" s="82"/>
      <c r="I15" s="83"/>
      <c r="J15" s="81"/>
      <c r="K15" s="82"/>
      <c r="L15" s="83"/>
      <c r="M15" s="85">
        <f t="shared" si="0"/>
        <v>0</v>
      </c>
      <c r="N15" s="21">
        <f t="shared" si="0"/>
        <v>0</v>
      </c>
      <c r="O15" s="22">
        <f t="shared" si="0"/>
        <v>0</v>
      </c>
      <c r="P15" s="42">
        <f>MAX(M15:O15)</f>
        <v>0</v>
      </c>
      <c r="Q15" s="43">
        <f>LARGE(M15:O15,2)</f>
        <v>0</v>
      </c>
      <c r="R15" s="19">
        <f>LARGE(M15:O15,3)</f>
        <v>0</v>
      </c>
      <c r="S15" s="86">
        <f>P15+Q15</f>
        <v>0</v>
      </c>
      <c r="T15" s="83">
        <v>5</v>
      </c>
    </row>
  </sheetData>
  <sortState xmlns:xlrd2="http://schemas.microsoft.com/office/spreadsheetml/2017/richdata2" ref="A11:S15">
    <sortCondition descending="1" ref="S11:S15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55118110236220474" bottom="0.55118110236220474" header="0.31496062992125984" footer="0.31496062992125984"/>
  <pageSetup paperSize="9" scale="8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0"/>
  <sheetViews>
    <sheetView zoomScaleNormal="100" workbookViewId="0">
      <selection activeCell="R30" sqref="R30"/>
    </sheetView>
  </sheetViews>
  <sheetFormatPr defaultRowHeight="14.4" x14ac:dyDescent="0.3"/>
  <cols>
    <col min="1" max="1" width="3.5546875" customWidth="1"/>
    <col min="2" max="2" width="11" style="2" customWidth="1"/>
    <col min="3" max="3" width="17.6640625" style="2" bestFit="1" customWidth="1"/>
    <col min="4" max="4" width="20.6640625" customWidth="1"/>
    <col min="5" max="5" width="3.6640625" hidden="1" customWidth="1"/>
    <col min="6" max="6" width="4.4414062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</row>
    <row r="5" spans="1:20" ht="15.6" x14ac:dyDescent="0.3">
      <c r="A5" s="2"/>
      <c r="B5" s="30" t="s">
        <v>12</v>
      </c>
      <c r="D5" s="4"/>
    </row>
    <row r="6" spans="1:20" ht="15.6" x14ac:dyDescent="0.3">
      <c r="A6" s="2"/>
      <c r="B6" s="30" t="s">
        <v>13</v>
      </c>
      <c r="D6" s="4"/>
    </row>
    <row r="7" spans="1:20" ht="15.6" x14ac:dyDescent="0.3">
      <c r="A7" s="2"/>
      <c r="B7" s="30" t="s">
        <v>14</v>
      </c>
      <c r="D7" s="4"/>
    </row>
    <row r="8" spans="1:20" ht="16.2" thickBot="1" x14ac:dyDescent="0.35">
      <c r="A8" s="2"/>
      <c r="B8" s="30"/>
      <c r="D8" s="4"/>
    </row>
    <row r="9" spans="1:20" ht="20.25" customHeight="1" x14ac:dyDescent="0.35">
      <c r="A9" s="137" t="s">
        <v>7</v>
      </c>
      <c r="B9" s="142" t="s">
        <v>32</v>
      </c>
      <c r="C9" s="143"/>
      <c r="D9" s="144"/>
      <c r="E9" s="38"/>
      <c r="F9" s="38"/>
      <c r="G9" s="147" t="s">
        <v>8</v>
      </c>
      <c r="H9" s="148"/>
      <c r="I9" s="149"/>
      <c r="J9" s="147" t="s">
        <v>9</v>
      </c>
      <c r="K9" s="148"/>
      <c r="L9" s="149"/>
      <c r="M9" s="147" t="s">
        <v>4</v>
      </c>
      <c r="N9" s="148"/>
      <c r="O9" s="149"/>
      <c r="P9" s="145" t="s">
        <v>231</v>
      </c>
      <c r="Q9" s="130" t="s">
        <v>232</v>
      </c>
      <c r="R9" s="132" t="s">
        <v>233</v>
      </c>
      <c r="S9" s="134" t="s">
        <v>5</v>
      </c>
      <c r="T9" s="153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15">
        <v>1</v>
      </c>
      <c r="H10" s="94">
        <v>2</v>
      </c>
      <c r="I10" s="116">
        <v>3</v>
      </c>
      <c r="J10" s="115">
        <v>1</v>
      </c>
      <c r="K10" s="94">
        <v>2</v>
      </c>
      <c r="L10" s="116">
        <v>3</v>
      </c>
      <c r="M10" s="115">
        <v>1</v>
      </c>
      <c r="N10" s="94">
        <v>2</v>
      </c>
      <c r="O10" s="116">
        <v>3</v>
      </c>
      <c r="P10" s="146"/>
      <c r="Q10" s="131"/>
      <c r="R10" s="133"/>
      <c r="S10" s="135"/>
      <c r="T10" s="154"/>
    </row>
    <row r="11" spans="1:20" ht="15.6" x14ac:dyDescent="0.3">
      <c r="A11" s="118">
        <v>29</v>
      </c>
      <c r="B11" s="90" t="s">
        <v>90</v>
      </c>
      <c r="C11" s="90" t="s">
        <v>91</v>
      </c>
      <c r="D11" s="90" t="s">
        <v>18</v>
      </c>
      <c r="E11" s="97"/>
      <c r="F11" s="97"/>
      <c r="G11" s="90">
        <v>4</v>
      </c>
      <c r="H11" s="90">
        <v>3.75</v>
      </c>
      <c r="I11" s="119">
        <v>4</v>
      </c>
      <c r="J11" s="120"/>
      <c r="K11" s="90"/>
      <c r="L11" s="119"/>
      <c r="M11" s="102">
        <f t="shared" ref="M11:M27" si="0">(G11*6)-J11</f>
        <v>24</v>
      </c>
      <c r="N11" s="103">
        <f t="shared" ref="N11:N27" si="1">(H11*6)-K11</f>
        <v>22.5</v>
      </c>
      <c r="O11" s="104">
        <f t="shared" ref="O11:O27" si="2">(I11*6)-L11</f>
        <v>24</v>
      </c>
      <c r="P11" s="105">
        <f t="shared" ref="P11:P27" si="3">MAX(M11:O11)</f>
        <v>24</v>
      </c>
      <c r="Q11" s="106">
        <f t="shared" ref="Q11:Q27" si="4">LARGE(M11:O11,2)</f>
        <v>24</v>
      </c>
      <c r="R11" s="104">
        <f t="shared" ref="R11:R21" si="5">LARGE(M11:O11,3)</f>
        <v>22.5</v>
      </c>
      <c r="S11" s="105">
        <f t="shared" ref="S11:S27" si="6">P11+Q11</f>
        <v>48</v>
      </c>
      <c r="T11" s="119">
        <v>1</v>
      </c>
    </row>
    <row r="12" spans="1:20" ht="15.6" x14ac:dyDescent="0.3">
      <c r="A12" s="46">
        <v>26</v>
      </c>
      <c r="B12" s="7" t="s">
        <v>29</v>
      </c>
      <c r="C12" s="7" t="s">
        <v>85</v>
      </c>
      <c r="D12" s="7" t="s">
        <v>17</v>
      </c>
      <c r="E12" s="108"/>
      <c r="F12" s="108"/>
      <c r="G12" s="7">
        <v>3.5</v>
      </c>
      <c r="H12" s="7">
        <v>3.5</v>
      </c>
      <c r="I12" s="13">
        <v>3.5</v>
      </c>
      <c r="J12" s="12"/>
      <c r="K12" s="7"/>
      <c r="L12" s="13"/>
      <c r="M12" s="18">
        <f t="shared" si="0"/>
        <v>21</v>
      </c>
      <c r="N12" s="5">
        <f t="shared" si="1"/>
        <v>21</v>
      </c>
      <c r="O12" s="19">
        <f t="shared" si="2"/>
        <v>21</v>
      </c>
      <c r="P12" s="28">
        <f t="shared" si="3"/>
        <v>21</v>
      </c>
      <c r="Q12" s="6">
        <f t="shared" si="4"/>
        <v>21</v>
      </c>
      <c r="R12" s="19">
        <f t="shared" si="5"/>
        <v>21</v>
      </c>
      <c r="S12" s="28">
        <f t="shared" si="6"/>
        <v>42</v>
      </c>
      <c r="T12" s="13">
        <v>2</v>
      </c>
    </row>
    <row r="13" spans="1:20" ht="15.6" x14ac:dyDescent="0.3">
      <c r="A13" s="46">
        <v>23</v>
      </c>
      <c r="B13" s="7" t="s">
        <v>25</v>
      </c>
      <c r="C13" s="7" t="s">
        <v>78</v>
      </c>
      <c r="D13" s="7" t="s">
        <v>54</v>
      </c>
      <c r="E13" s="108"/>
      <c r="F13" s="108"/>
      <c r="G13" s="7">
        <v>3.5</v>
      </c>
      <c r="H13" s="7">
        <v>3.25</v>
      </c>
      <c r="I13" s="13">
        <v>3.25</v>
      </c>
      <c r="J13" s="12"/>
      <c r="K13" s="7"/>
      <c r="L13" s="13"/>
      <c r="M13" s="18">
        <f t="shared" si="0"/>
        <v>21</v>
      </c>
      <c r="N13" s="5">
        <f t="shared" si="1"/>
        <v>19.5</v>
      </c>
      <c r="O13" s="19">
        <f t="shared" si="2"/>
        <v>19.5</v>
      </c>
      <c r="P13" s="28">
        <f t="shared" si="3"/>
        <v>21</v>
      </c>
      <c r="Q13" s="6">
        <f t="shared" si="4"/>
        <v>19.5</v>
      </c>
      <c r="R13" s="19">
        <f t="shared" si="5"/>
        <v>19.5</v>
      </c>
      <c r="S13" s="28">
        <f t="shared" si="6"/>
        <v>40.5</v>
      </c>
      <c r="T13" s="13">
        <v>3</v>
      </c>
    </row>
    <row r="14" spans="1:20" ht="15.6" x14ac:dyDescent="0.3">
      <c r="A14" s="46">
        <v>28</v>
      </c>
      <c r="B14" s="7" t="s">
        <v>88</v>
      </c>
      <c r="C14" s="7" t="s">
        <v>89</v>
      </c>
      <c r="D14" s="113" t="s">
        <v>17</v>
      </c>
      <c r="E14" s="108"/>
      <c r="F14" s="108"/>
      <c r="G14" s="7">
        <v>3</v>
      </c>
      <c r="H14" s="7">
        <v>3.25</v>
      </c>
      <c r="I14" s="13">
        <v>3.25</v>
      </c>
      <c r="J14" s="12"/>
      <c r="K14" s="7">
        <v>3</v>
      </c>
      <c r="L14" s="13"/>
      <c r="M14" s="18">
        <f t="shared" si="0"/>
        <v>18</v>
      </c>
      <c r="N14" s="5">
        <f t="shared" si="1"/>
        <v>16.5</v>
      </c>
      <c r="O14" s="19">
        <f t="shared" si="2"/>
        <v>19.5</v>
      </c>
      <c r="P14" s="28">
        <f t="shared" si="3"/>
        <v>19.5</v>
      </c>
      <c r="Q14" s="6">
        <f t="shared" si="4"/>
        <v>18</v>
      </c>
      <c r="R14" s="19">
        <f t="shared" si="5"/>
        <v>16.5</v>
      </c>
      <c r="S14" s="28">
        <f t="shared" si="6"/>
        <v>37.5</v>
      </c>
      <c r="T14" s="13">
        <v>4</v>
      </c>
    </row>
    <row r="15" spans="1:20" ht="15.6" x14ac:dyDescent="0.3">
      <c r="A15" s="46">
        <v>25</v>
      </c>
      <c r="B15" s="7" t="s">
        <v>81</v>
      </c>
      <c r="C15" s="7" t="s">
        <v>82</v>
      </c>
      <c r="D15" s="113" t="s">
        <v>67</v>
      </c>
      <c r="E15" s="108"/>
      <c r="F15" s="108"/>
      <c r="G15" s="7">
        <v>3</v>
      </c>
      <c r="H15" s="7">
        <v>3</v>
      </c>
      <c r="I15" s="13">
        <v>3</v>
      </c>
      <c r="J15" s="12"/>
      <c r="K15" s="7"/>
      <c r="L15" s="13"/>
      <c r="M15" s="18">
        <f t="shared" si="0"/>
        <v>18</v>
      </c>
      <c r="N15" s="5">
        <f t="shared" si="1"/>
        <v>18</v>
      </c>
      <c r="O15" s="19">
        <f t="shared" si="2"/>
        <v>18</v>
      </c>
      <c r="P15" s="28">
        <f t="shared" si="3"/>
        <v>18</v>
      </c>
      <c r="Q15" s="6">
        <f t="shared" si="4"/>
        <v>18</v>
      </c>
      <c r="R15" s="19">
        <f t="shared" si="5"/>
        <v>18</v>
      </c>
      <c r="S15" s="28">
        <f t="shared" si="6"/>
        <v>36</v>
      </c>
      <c r="T15" s="13">
        <v>5</v>
      </c>
    </row>
    <row r="16" spans="1:20" ht="15.6" x14ac:dyDescent="0.3">
      <c r="A16" s="46">
        <v>22</v>
      </c>
      <c r="B16" s="7" t="s">
        <v>24</v>
      </c>
      <c r="C16" s="7" t="s">
        <v>77</v>
      </c>
      <c r="D16" s="113" t="s">
        <v>54</v>
      </c>
      <c r="E16" s="108"/>
      <c r="F16" s="108"/>
      <c r="G16" s="7">
        <v>3</v>
      </c>
      <c r="H16" s="7">
        <v>2.75</v>
      </c>
      <c r="I16" s="13">
        <v>2.75</v>
      </c>
      <c r="J16" s="12"/>
      <c r="K16" s="7"/>
      <c r="L16" s="13"/>
      <c r="M16" s="18">
        <f t="shared" si="0"/>
        <v>18</v>
      </c>
      <c r="N16" s="5">
        <f t="shared" si="1"/>
        <v>16.5</v>
      </c>
      <c r="O16" s="19">
        <f t="shared" si="2"/>
        <v>16.5</v>
      </c>
      <c r="P16" s="28">
        <f t="shared" si="3"/>
        <v>18</v>
      </c>
      <c r="Q16" s="6">
        <f t="shared" si="4"/>
        <v>16.5</v>
      </c>
      <c r="R16" s="19">
        <f t="shared" si="5"/>
        <v>16.5</v>
      </c>
      <c r="S16" s="28">
        <f t="shared" si="6"/>
        <v>34.5</v>
      </c>
      <c r="T16" s="13">
        <v>6</v>
      </c>
    </row>
    <row r="17" spans="1:20" ht="15.6" x14ac:dyDescent="0.3">
      <c r="A17" s="46">
        <v>33</v>
      </c>
      <c r="B17" s="7" t="s">
        <v>83</v>
      </c>
      <c r="C17" s="7" t="s">
        <v>98</v>
      </c>
      <c r="D17" s="113" t="s">
        <v>58</v>
      </c>
      <c r="E17" s="108"/>
      <c r="F17" s="108"/>
      <c r="G17" s="7">
        <v>2.5</v>
      </c>
      <c r="H17" s="7">
        <v>2.75</v>
      </c>
      <c r="I17" s="13">
        <v>2.75</v>
      </c>
      <c r="J17" s="12"/>
      <c r="K17" s="7"/>
      <c r="L17" s="13"/>
      <c r="M17" s="18">
        <f t="shared" si="0"/>
        <v>15</v>
      </c>
      <c r="N17" s="5">
        <f t="shared" si="1"/>
        <v>16.5</v>
      </c>
      <c r="O17" s="19">
        <f t="shared" si="2"/>
        <v>16.5</v>
      </c>
      <c r="P17" s="28">
        <f t="shared" si="3"/>
        <v>16.5</v>
      </c>
      <c r="Q17" s="6">
        <f t="shared" si="4"/>
        <v>16.5</v>
      </c>
      <c r="R17" s="19">
        <f t="shared" si="5"/>
        <v>15</v>
      </c>
      <c r="S17" s="28">
        <f t="shared" si="6"/>
        <v>33</v>
      </c>
      <c r="T17" s="13">
        <v>7</v>
      </c>
    </row>
    <row r="18" spans="1:20" ht="15.6" x14ac:dyDescent="0.3">
      <c r="A18" s="46">
        <v>32</v>
      </c>
      <c r="B18" s="7" t="s">
        <v>96</v>
      </c>
      <c r="C18" s="7" t="s">
        <v>97</v>
      </c>
      <c r="D18" s="7" t="s">
        <v>18</v>
      </c>
      <c r="E18" s="108"/>
      <c r="F18" s="108"/>
      <c r="G18" s="7">
        <v>2.5</v>
      </c>
      <c r="H18" s="7">
        <v>3.25</v>
      </c>
      <c r="I18" s="13">
        <v>2.5</v>
      </c>
      <c r="J18" s="12"/>
      <c r="K18" s="7">
        <v>6</v>
      </c>
      <c r="L18" s="13"/>
      <c r="M18" s="18">
        <f t="shared" si="0"/>
        <v>15</v>
      </c>
      <c r="N18" s="5">
        <f t="shared" si="1"/>
        <v>13.5</v>
      </c>
      <c r="O18" s="19">
        <f t="shared" si="2"/>
        <v>15</v>
      </c>
      <c r="P18" s="28">
        <f t="shared" si="3"/>
        <v>15</v>
      </c>
      <c r="Q18" s="6">
        <f t="shared" si="4"/>
        <v>15</v>
      </c>
      <c r="R18" s="19">
        <f t="shared" si="5"/>
        <v>13.5</v>
      </c>
      <c r="S18" s="28">
        <f t="shared" si="6"/>
        <v>30</v>
      </c>
      <c r="T18" s="13">
        <v>8</v>
      </c>
    </row>
    <row r="19" spans="1:20" ht="15.6" x14ac:dyDescent="0.3">
      <c r="A19" s="46">
        <v>20</v>
      </c>
      <c r="B19" s="7" t="s">
        <v>73</v>
      </c>
      <c r="C19" s="7" t="s">
        <v>74</v>
      </c>
      <c r="D19" s="7" t="s">
        <v>55</v>
      </c>
      <c r="E19" s="108"/>
      <c r="F19" s="108"/>
      <c r="G19" s="7">
        <v>2.5</v>
      </c>
      <c r="H19" s="7">
        <v>2.25</v>
      </c>
      <c r="I19" s="13">
        <v>2.25</v>
      </c>
      <c r="J19" s="12"/>
      <c r="K19" s="7"/>
      <c r="L19" s="13"/>
      <c r="M19" s="18">
        <f t="shared" si="0"/>
        <v>15</v>
      </c>
      <c r="N19" s="5">
        <f t="shared" si="1"/>
        <v>13.5</v>
      </c>
      <c r="O19" s="19">
        <f t="shared" si="2"/>
        <v>13.5</v>
      </c>
      <c r="P19" s="28">
        <f t="shared" si="3"/>
        <v>15</v>
      </c>
      <c r="Q19" s="6">
        <f t="shared" si="4"/>
        <v>13.5</v>
      </c>
      <c r="R19" s="19">
        <f t="shared" si="5"/>
        <v>13.5</v>
      </c>
      <c r="S19" s="28">
        <f t="shared" si="6"/>
        <v>28.5</v>
      </c>
      <c r="T19" s="13">
        <v>9</v>
      </c>
    </row>
    <row r="20" spans="1:20" ht="15.6" x14ac:dyDescent="0.3">
      <c r="A20" s="46">
        <v>19</v>
      </c>
      <c r="B20" s="7" t="s">
        <v>71</v>
      </c>
      <c r="C20" s="7" t="s">
        <v>72</v>
      </c>
      <c r="D20" s="7" t="s">
        <v>55</v>
      </c>
      <c r="E20" s="108"/>
      <c r="F20" s="108"/>
      <c r="G20" s="7">
        <v>2</v>
      </c>
      <c r="H20" s="7">
        <v>2</v>
      </c>
      <c r="I20" s="13">
        <v>2.25</v>
      </c>
      <c r="J20" s="12"/>
      <c r="K20" s="7"/>
      <c r="L20" s="13"/>
      <c r="M20" s="18">
        <f t="shared" si="0"/>
        <v>12</v>
      </c>
      <c r="N20" s="5">
        <f t="shared" si="1"/>
        <v>12</v>
      </c>
      <c r="O20" s="19">
        <f t="shared" si="2"/>
        <v>13.5</v>
      </c>
      <c r="P20" s="28">
        <f t="shared" si="3"/>
        <v>13.5</v>
      </c>
      <c r="Q20" s="6">
        <f t="shared" si="4"/>
        <v>12</v>
      </c>
      <c r="R20" s="19">
        <f t="shared" si="5"/>
        <v>12</v>
      </c>
      <c r="S20" s="28">
        <f t="shared" si="6"/>
        <v>25.5</v>
      </c>
      <c r="T20" s="13">
        <v>10</v>
      </c>
    </row>
    <row r="21" spans="1:20" ht="15.6" x14ac:dyDescent="0.3">
      <c r="A21" s="46">
        <v>31</v>
      </c>
      <c r="B21" s="7" t="s">
        <v>94</v>
      </c>
      <c r="C21" s="7" t="s">
        <v>95</v>
      </c>
      <c r="D21" s="7" t="s">
        <v>18</v>
      </c>
      <c r="E21" s="108"/>
      <c r="F21" s="108"/>
      <c r="G21" s="7">
        <v>1.5</v>
      </c>
      <c r="H21" s="7">
        <v>2</v>
      </c>
      <c r="I21" s="13">
        <v>2.25</v>
      </c>
      <c r="J21" s="12"/>
      <c r="K21" s="7"/>
      <c r="L21" s="13"/>
      <c r="M21" s="18">
        <f t="shared" si="0"/>
        <v>9</v>
      </c>
      <c r="N21" s="5">
        <f t="shared" si="1"/>
        <v>12</v>
      </c>
      <c r="O21" s="19">
        <f t="shared" si="2"/>
        <v>13.5</v>
      </c>
      <c r="P21" s="28">
        <f t="shared" si="3"/>
        <v>13.5</v>
      </c>
      <c r="Q21" s="6">
        <f t="shared" si="4"/>
        <v>12</v>
      </c>
      <c r="R21" s="19">
        <f t="shared" si="5"/>
        <v>9</v>
      </c>
      <c r="S21" s="28">
        <f t="shared" si="6"/>
        <v>25.5</v>
      </c>
      <c r="T21" s="13">
        <v>11</v>
      </c>
    </row>
    <row r="22" spans="1:20" ht="15.6" x14ac:dyDescent="0.3">
      <c r="A22" s="46">
        <v>18</v>
      </c>
      <c r="B22" s="7" t="s">
        <v>26</v>
      </c>
      <c r="C22" s="7" t="s">
        <v>70</v>
      </c>
      <c r="D22" s="7" t="s">
        <v>55</v>
      </c>
      <c r="E22" s="108"/>
      <c r="F22" s="108"/>
      <c r="G22" s="7"/>
      <c r="H22" s="7"/>
      <c r="I22" s="13"/>
      <c r="J22" s="12"/>
      <c r="K22" s="7"/>
      <c r="L22" s="13"/>
      <c r="M22" s="18">
        <f t="shared" si="0"/>
        <v>0</v>
      </c>
      <c r="N22" s="5">
        <f t="shared" si="1"/>
        <v>0</v>
      </c>
      <c r="O22" s="19">
        <f t="shared" si="2"/>
        <v>0</v>
      </c>
      <c r="P22" s="28">
        <f t="shared" si="3"/>
        <v>0</v>
      </c>
      <c r="Q22" s="6">
        <f t="shared" si="4"/>
        <v>0</v>
      </c>
      <c r="R22" s="19">
        <f t="shared" ref="R22:R27" si="7">LARGE(M22:O22,3)</f>
        <v>0</v>
      </c>
      <c r="S22" s="28">
        <f t="shared" si="6"/>
        <v>0</v>
      </c>
      <c r="T22" s="13">
        <v>12</v>
      </c>
    </row>
    <row r="23" spans="1:20" ht="15.6" x14ac:dyDescent="0.3">
      <c r="A23" s="46">
        <v>21</v>
      </c>
      <c r="B23" s="7" t="s">
        <v>75</v>
      </c>
      <c r="C23" s="7" t="s">
        <v>76</v>
      </c>
      <c r="D23" s="7" t="s">
        <v>54</v>
      </c>
      <c r="E23" s="108"/>
      <c r="F23" s="108"/>
      <c r="G23" s="7"/>
      <c r="H23" s="7"/>
      <c r="I23" s="13"/>
      <c r="J23" s="12"/>
      <c r="K23" s="7"/>
      <c r="L23" s="13"/>
      <c r="M23" s="18">
        <f t="shared" si="0"/>
        <v>0</v>
      </c>
      <c r="N23" s="5">
        <f t="shared" si="1"/>
        <v>0</v>
      </c>
      <c r="O23" s="19">
        <f t="shared" si="2"/>
        <v>0</v>
      </c>
      <c r="P23" s="28">
        <f t="shared" si="3"/>
        <v>0</v>
      </c>
      <c r="Q23" s="6">
        <f t="shared" si="4"/>
        <v>0</v>
      </c>
      <c r="R23" s="19">
        <f t="shared" si="7"/>
        <v>0</v>
      </c>
      <c r="S23" s="28">
        <f t="shared" si="6"/>
        <v>0</v>
      </c>
      <c r="T23" s="13">
        <v>13</v>
      </c>
    </row>
    <row r="24" spans="1:20" ht="15.6" x14ac:dyDescent="0.3">
      <c r="A24" s="46">
        <v>24</v>
      </c>
      <c r="B24" s="7" t="s">
        <v>79</v>
      </c>
      <c r="C24" s="7" t="s">
        <v>80</v>
      </c>
      <c r="D24" s="7" t="s">
        <v>54</v>
      </c>
      <c r="E24" s="108"/>
      <c r="F24" s="108"/>
      <c r="G24" s="7"/>
      <c r="H24" s="7"/>
      <c r="I24" s="13"/>
      <c r="J24" s="12"/>
      <c r="K24" s="7"/>
      <c r="L24" s="13"/>
      <c r="M24" s="18">
        <f t="shared" si="0"/>
        <v>0</v>
      </c>
      <c r="N24" s="5">
        <f t="shared" si="1"/>
        <v>0</v>
      </c>
      <c r="O24" s="19">
        <f t="shared" si="2"/>
        <v>0</v>
      </c>
      <c r="P24" s="28">
        <f t="shared" si="3"/>
        <v>0</v>
      </c>
      <c r="Q24" s="6">
        <f t="shared" si="4"/>
        <v>0</v>
      </c>
      <c r="R24" s="19">
        <f t="shared" si="7"/>
        <v>0</v>
      </c>
      <c r="S24" s="28">
        <f t="shared" si="6"/>
        <v>0</v>
      </c>
      <c r="T24" s="13">
        <v>14</v>
      </c>
    </row>
    <row r="25" spans="1:20" ht="15.6" x14ac:dyDescent="0.3">
      <c r="A25" s="46">
        <v>27</v>
      </c>
      <c r="B25" s="7" t="s">
        <v>86</v>
      </c>
      <c r="C25" s="7" t="s">
        <v>87</v>
      </c>
      <c r="D25" s="7" t="s">
        <v>17</v>
      </c>
      <c r="E25" s="108"/>
      <c r="F25" s="108"/>
      <c r="G25" s="7"/>
      <c r="H25" s="7"/>
      <c r="I25" s="13"/>
      <c r="J25" s="12"/>
      <c r="K25" s="7"/>
      <c r="L25" s="13"/>
      <c r="M25" s="18">
        <f t="shared" si="0"/>
        <v>0</v>
      </c>
      <c r="N25" s="5">
        <f t="shared" si="1"/>
        <v>0</v>
      </c>
      <c r="O25" s="19">
        <f t="shared" si="2"/>
        <v>0</v>
      </c>
      <c r="P25" s="28">
        <f t="shared" si="3"/>
        <v>0</v>
      </c>
      <c r="Q25" s="6">
        <f t="shared" si="4"/>
        <v>0</v>
      </c>
      <c r="R25" s="19">
        <f t="shared" si="7"/>
        <v>0</v>
      </c>
      <c r="S25" s="28">
        <f t="shared" si="6"/>
        <v>0</v>
      </c>
      <c r="T25" s="13">
        <v>15</v>
      </c>
    </row>
    <row r="26" spans="1:20" ht="15.6" x14ac:dyDescent="0.3">
      <c r="A26" s="46">
        <v>30</v>
      </c>
      <c r="B26" s="7" t="s">
        <v>92</v>
      </c>
      <c r="C26" s="7" t="s">
        <v>93</v>
      </c>
      <c r="D26" s="113" t="s">
        <v>18</v>
      </c>
      <c r="E26" s="108"/>
      <c r="F26" s="108"/>
      <c r="G26" s="7"/>
      <c r="H26" s="7"/>
      <c r="I26" s="13"/>
      <c r="J26" s="12"/>
      <c r="K26" s="7"/>
      <c r="L26" s="13"/>
      <c r="M26" s="18">
        <f t="shared" si="0"/>
        <v>0</v>
      </c>
      <c r="N26" s="5">
        <f t="shared" si="1"/>
        <v>0</v>
      </c>
      <c r="O26" s="19">
        <f t="shared" si="2"/>
        <v>0</v>
      </c>
      <c r="P26" s="28">
        <f t="shared" si="3"/>
        <v>0</v>
      </c>
      <c r="Q26" s="6">
        <f t="shared" si="4"/>
        <v>0</v>
      </c>
      <c r="R26" s="19">
        <f t="shared" si="7"/>
        <v>0</v>
      </c>
      <c r="S26" s="28">
        <f t="shared" si="6"/>
        <v>0</v>
      </c>
      <c r="T26" s="13">
        <v>16</v>
      </c>
    </row>
    <row r="27" spans="1:20" ht="16.2" thickBot="1" x14ac:dyDescent="0.35">
      <c r="A27" s="84">
        <v>34</v>
      </c>
      <c r="B27" s="15" t="s">
        <v>115</v>
      </c>
      <c r="C27" s="15" t="s">
        <v>225</v>
      </c>
      <c r="D27" s="15" t="s">
        <v>19</v>
      </c>
      <c r="E27" s="110"/>
      <c r="F27" s="110"/>
      <c r="G27" s="15"/>
      <c r="H27" s="15"/>
      <c r="I27" s="16"/>
      <c r="J27" s="14"/>
      <c r="K27" s="15"/>
      <c r="L27" s="16"/>
      <c r="M27" s="20">
        <f t="shared" si="0"/>
        <v>0</v>
      </c>
      <c r="N27" s="21">
        <f t="shared" si="1"/>
        <v>0</v>
      </c>
      <c r="O27" s="22">
        <f t="shared" si="2"/>
        <v>0</v>
      </c>
      <c r="P27" s="42">
        <f t="shared" si="3"/>
        <v>0</v>
      </c>
      <c r="Q27" s="43">
        <f t="shared" si="4"/>
        <v>0</v>
      </c>
      <c r="R27" s="22">
        <f t="shared" si="7"/>
        <v>0</v>
      </c>
      <c r="S27" s="42">
        <f t="shared" si="6"/>
        <v>0</v>
      </c>
      <c r="T27" s="16">
        <v>17</v>
      </c>
    </row>
    <row r="28" spans="1:20" ht="15.6" x14ac:dyDescent="0.3">
      <c r="A28" s="45"/>
      <c r="B28" s="33"/>
      <c r="C28" s="33"/>
      <c r="D28" s="60"/>
      <c r="G28" s="24"/>
      <c r="H28" s="24"/>
      <c r="I28" s="25"/>
      <c r="J28" s="23"/>
      <c r="K28" s="24"/>
      <c r="L28" s="25"/>
      <c r="M28" s="56">
        <f t="shared" ref="M28:M30" si="8">(G28*6)-J28</f>
        <v>0</v>
      </c>
      <c r="N28" s="50">
        <f t="shared" ref="N28:N30" si="9">(H28*6)-K28</f>
        <v>0</v>
      </c>
      <c r="O28" s="57">
        <f t="shared" ref="O28:O30" si="10">(I28*6)-L28</f>
        <v>0</v>
      </c>
      <c r="P28" s="31">
        <f t="shared" ref="P28:P30" si="11">MAX(M28:O28)</f>
        <v>0</v>
      </c>
      <c r="Q28" s="51">
        <f t="shared" ref="Q28:Q30" si="12">LARGE(M28:O28,2)</f>
        <v>0</v>
      </c>
      <c r="R28" s="57">
        <f t="shared" ref="R28:R30" si="13">LARGE(M28:O28,3)</f>
        <v>0</v>
      </c>
      <c r="S28" s="31">
        <f t="shared" ref="S28:S30" si="14">P28+Q28</f>
        <v>0</v>
      </c>
      <c r="T28" s="25">
        <v>18</v>
      </c>
    </row>
    <row r="29" spans="1:20" ht="15.6" x14ac:dyDescent="0.3">
      <c r="A29" s="46"/>
      <c r="B29" s="10"/>
      <c r="C29" s="10"/>
      <c r="D29" s="8"/>
      <c r="G29" s="7"/>
      <c r="H29" s="7"/>
      <c r="I29" s="13"/>
      <c r="J29" s="12"/>
      <c r="K29" s="7"/>
      <c r="L29" s="13"/>
      <c r="M29" s="18">
        <f t="shared" si="8"/>
        <v>0</v>
      </c>
      <c r="N29" s="5">
        <f t="shared" si="9"/>
        <v>0</v>
      </c>
      <c r="O29" s="19">
        <f t="shared" si="10"/>
        <v>0</v>
      </c>
      <c r="P29" s="28">
        <f t="shared" si="11"/>
        <v>0</v>
      </c>
      <c r="Q29" s="6">
        <f t="shared" si="12"/>
        <v>0</v>
      </c>
      <c r="R29" s="19">
        <f t="shared" si="13"/>
        <v>0</v>
      </c>
      <c r="S29" s="28">
        <f t="shared" si="14"/>
        <v>0</v>
      </c>
      <c r="T29" s="13">
        <v>19</v>
      </c>
    </row>
    <row r="30" spans="1:20" ht="15.6" x14ac:dyDescent="0.3">
      <c r="A30" s="46"/>
      <c r="B30" s="10"/>
      <c r="C30" s="10"/>
      <c r="D30" s="8"/>
      <c r="G30" s="7"/>
      <c r="H30" s="7"/>
      <c r="I30" s="13"/>
      <c r="J30" s="12"/>
      <c r="K30" s="7"/>
      <c r="L30" s="13"/>
      <c r="M30" s="18">
        <f t="shared" si="8"/>
        <v>0</v>
      </c>
      <c r="N30" s="5">
        <f t="shared" si="9"/>
        <v>0</v>
      </c>
      <c r="O30" s="19">
        <f t="shared" si="10"/>
        <v>0</v>
      </c>
      <c r="P30" s="28">
        <f t="shared" si="11"/>
        <v>0</v>
      </c>
      <c r="Q30" s="6">
        <f t="shared" si="12"/>
        <v>0</v>
      </c>
      <c r="R30" s="19">
        <f t="shared" si="13"/>
        <v>0</v>
      </c>
      <c r="S30" s="28">
        <f t="shared" si="14"/>
        <v>0</v>
      </c>
      <c r="T30" s="13">
        <v>20</v>
      </c>
    </row>
  </sheetData>
  <sortState xmlns:xlrd2="http://schemas.microsoft.com/office/spreadsheetml/2017/richdata2" ref="A11:S27">
    <sortCondition descending="1" ref="S11:S27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colBreaks count="1" manualBreakCount="1">
    <brk id="1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1"/>
  <sheetViews>
    <sheetView topLeftCell="A8" zoomScaleNormal="100" workbookViewId="0">
      <selection activeCell="W13" sqref="W13"/>
    </sheetView>
  </sheetViews>
  <sheetFormatPr defaultRowHeight="14.4" x14ac:dyDescent="0.3"/>
  <cols>
    <col min="1" max="1" width="5" bestFit="1" customWidth="1"/>
    <col min="2" max="2" width="10.6640625" style="2" customWidth="1"/>
    <col min="3" max="3" width="17.44140625" style="2" customWidth="1"/>
    <col min="4" max="4" width="20.6640625" customWidth="1"/>
    <col min="5" max="6" width="2.3320312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</row>
    <row r="5" spans="1:20" ht="15.6" x14ac:dyDescent="0.3">
      <c r="A5" s="2"/>
      <c r="B5" s="30" t="s">
        <v>12</v>
      </c>
      <c r="D5" s="4"/>
    </row>
    <row r="6" spans="1:20" ht="15.6" x14ac:dyDescent="0.3">
      <c r="A6" s="2"/>
      <c r="B6" s="30" t="s">
        <v>13</v>
      </c>
      <c r="D6" s="4"/>
    </row>
    <row r="7" spans="1:20" ht="15.6" x14ac:dyDescent="0.3">
      <c r="A7" s="2"/>
      <c r="B7" s="30" t="s">
        <v>14</v>
      </c>
      <c r="D7" s="4"/>
    </row>
    <row r="8" spans="1:20" ht="16.2" thickBot="1" x14ac:dyDescent="0.35">
      <c r="A8" s="2"/>
      <c r="B8" s="30"/>
      <c r="D8" s="4"/>
    </row>
    <row r="9" spans="1:20" ht="20.25" customHeight="1" x14ac:dyDescent="0.35">
      <c r="A9" s="137" t="s">
        <v>7</v>
      </c>
      <c r="B9" s="142" t="s">
        <v>33</v>
      </c>
      <c r="C9" s="143"/>
      <c r="D9" s="144"/>
      <c r="E9" s="38"/>
      <c r="F9" s="38"/>
      <c r="G9" s="147" t="s">
        <v>8</v>
      </c>
      <c r="H9" s="148"/>
      <c r="I9" s="149"/>
      <c r="J9" s="150" t="s">
        <v>9</v>
      </c>
      <c r="K9" s="148"/>
      <c r="L9" s="149"/>
      <c r="M9" s="147" t="s">
        <v>4</v>
      </c>
      <c r="N9" s="148"/>
      <c r="O9" s="149"/>
      <c r="P9" s="145" t="s">
        <v>231</v>
      </c>
      <c r="Q9" s="130" t="s">
        <v>232</v>
      </c>
      <c r="R9" s="132" t="s">
        <v>233</v>
      </c>
      <c r="S9" s="134" t="s">
        <v>5</v>
      </c>
      <c r="T9" s="153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15">
        <v>1</v>
      </c>
      <c r="H10" s="94">
        <v>2</v>
      </c>
      <c r="I10" s="116">
        <v>3</v>
      </c>
      <c r="J10" s="117">
        <v>1</v>
      </c>
      <c r="K10" s="94">
        <v>2</v>
      </c>
      <c r="L10" s="116">
        <v>3</v>
      </c>
      <c r="M10" s="115">
        <v>1</v>
      </c>
      <c r="N10" s="94">
        <v>2</v>
      </c>
      <c r="O10" s="116">
        <v>3</v>
      </c>
      <c r="P10" s="146"/>
      <c r="Q10" s="131"/>
      <c r="R10" s="133"/>
      <c r="S10" s="135"/>
      <c r="T10" s="154"/>
    </row>
    <row r="11" spans="1:20" ht="15.6" x14ac:dyDescent="0.3">
      <c r="A11" s="118">
        <v>36</v>
      </c>
      <c r="B11" s="90" t="s">
        <v>20</v>
      </c>
      <c r="C11" s="90" t="s">
        <v>161</v>
      </c>
      <c r="D11" s="112" t="s">
        <v>54</v>
      </c>
      <c r="E11" s="97"/>
      <c r="F11" s="97"/>
      <c r="G11" s="120">
        <v>2.75</v>
      </c>
      <c r="H11" s="90">
        <v>3.25</v>
      </c>
      <c r="I11" s="119">
        <v>3.25</v>
      </c>
      <c r="J11" s="121"/>
      <c r="K11" s="90"/>
      <c r="L11" s="119"/>
      <c r="M11" s="102">
        <f t="shared" ref="M11:M31" si="0">(G11*6)-J11</f>
        <v>16.5</v>
      </c>
      <c r="N11" s="103">
        <f t="shared" ref="N11:N31" si="1">(H11*6)-K11</f>
        <v>19.5</v>
      </c>
      <c r="O11" s="104">
        <f t="shared" ref="O11:O31" si="2">(I11*6)-L11</f>
        <v>19.5</v>
      </c>
      <c r="P11" s="105">
        <f t="shared" ref="P11:P31" si="3">MAX(M11:O11)</f>
        <v>19.5</v>
      </c>
      <c r="Q11" s="106">
        <f t="shared" ref="Q11:Q31" si="4">LARGE(M11:O11,2)</f>
        <v>19.5</v>
      </c>
      <c r="R11" s="104">
        <f t="shared" ref="R11:R31" si="5">LARGE(M11:O11,3)</f>
        <v>16.5</v>
      </c>
      <c r="S11" s="105">
        <f t="shared" ref="S11:S31" si="6">P11+Q11</f>
        <v>39</v>
      </c>
      <c r="T11" s="119">
        <v>1</v>
      </c>
    </row>
    <row r="12" spans="1:20" ht="15.6" x14ac:dyDescent="0.3">
      <c r="A12" s="46">
        <v>38</v>
      </c>
      <c r="B12" s="7" t="s">
        <v>164</v>
      </c>
      <c r="C12" s="7" t="s">
        <v>165</v>
      </c>
      <c r="D12" s="113" t="s">
        <v>54</v>
      </c>
      <c r="E12" s="108"/>
      <c r="F12" s="108"/>
      <c r="G12" s="12">
        <v>2.75</v>
      </c>
      <c r="H12" s="7">
        <v>3.25</v>
      </c>
      <c r="I12" s="13">
        <v>3.25</v>
      </c>
      <c r="J12" s="47"/>
      <c r="K12" s="7"/>
      <c r="L12" s="13"/>
      <c r="M12" s="18">
        <f t="shared" si="0"/>
        <v>16.5</v>
      </c>
      <c r="N12" s="5">
        <f t="shared" si="1"/>
        <v>19.5</v>
      </c>
      <c r="O12" s="19">
        <f t="shared" si="2"/>
        <v>19.5</v>
      </c>
      <c r="P12" s="28">
        <f t="shared" si="3"/>
        <v>19.5</v>
      </c>
      <c r="Q12" s="6">
        <f t="shared" si="4"/>
        <v>19.5</v>
      </c>
      <c r="R12" s="19">
        <f t="shared" si="5"/>
        <v>16.5</v>
      </c>
      <c r="S12" s="28">
        <f t="shared" si="6"/>
        <v>39</v>
      </c>
      <c r="T12" s="13">
        <v>1</v>
      </c>
    </row>
    <row r="13" spans="1:20" ht="15.6" x14ac:dyDescent="0.3">
      <c r="A13" s="46">
        <v>43</v>
      </c>
      <c r="B13" s="7" t="s">
        <v>174</v>
      </c>
      <c r="C13" s="7" t="s">
        <v>175</v>
      </c>
      <c r="D13" s="113" t="s">
        <v>67</v>
      </c>
      <c r="E13" s="108"/>
      <c r="F13" s="108"/>
      <c r="G13" s="12">
        <v>3</v>
      </c>
      <c r="H13" s="7">
        <v>3</v>
      </c>
      <c r="I13" s="13">
        <v>3.25</v>
      </c>
      <c r="J13" s="47"/>
      <c r="K13" s="7"/>
      <c r="L13" s="13"/>
      <c r="M13" s="18">
        <f t="shared" si="0"/>
        <v>18</v>
      </c>
      <c r="N13" s="5">
        <f t="shared" si="1"/>
        <v>18</v>
      </c>
      <c r="O13" s="19">
        <f t="shared" si="2"/>
        <v>19.5</v>
      </c>
      <c r="P13" s="28">
        <f t="shared" si="3"/>
        <v>19.5</v>
      </c>
      <c r="Q13" s="6">
        <f t="shared" si="4"/>
        <v>18</v>
      </c>
      <c r="R13" s="19">
        <f t="shared" si="5"/>
        <v>18</v>
      </c>
      <c r="S13" s="28">
        <f t="shared" si="6"/>
        <v>37.5</v>
      </c>
      <c r="T13" s="13">
        <v>3</v>
      </c>
    </row>
    <row r="14" spans="1:20" ht="15.6" x14ac:dyDescent="0.3">
      <c r="A14" s="46">
        <v>37</v>
      </c>
      <c r="B14" s="7" t="s">
        <v>162</v>
      </c>
      <c r="C14" s="7" t="s">
        <v>163</v>
      </c>
      <c r="D14" s="113" t="s">
        <v>54</v>
      </c>
      <c r="E14" s="108"/>
      <c r="F14" s="108"/>
      <c r="G14" s="12">
        <v>3.25</v>
      </c>
      <c r="H14" s="7">
        <v>2.75</v>
      </c>
      <c r="I14" s="13">
        <v>3</v>
      </c>
      <c r="J14" s="47"/>
      <c r="K14" s="7"/>
      <c r="L14" s="13"/>
      <c r="M14" s="18">
        <f t="shared" si="0"/>
        <v>19.5</v>
      </c>
      <c r="N14" s="5">
        <f t="shared" si="1"/>
        <v>16.5</v>
      </c>
      <c r="O14" s="19">
        <f t="shared" si="2"/>
        <v>18</v>
      </c>
      <c r="P14" s="28">
        <f t="shared" si="3"/>
        <v>19.5</v>
      </c>
      <c r="Q14" s="6">
        <f t="shared" si="4"/>
        <v>18</v>
      </c>
      <c r="R14" s="19">
        <f t="shared" si="5"/>
        <v>16.5</v>
      </c>
      <c r="S14" s="28">
        <f t="shared" si="6"/>
        <v>37.5</v>
      </c>
      <c r="T14" s="13">
        <v>4</v>
      </c>
    </row>
    <row r="15" spans="1:20" ht="15.6" x14ac:dyDescent="0.3">
      <c r="A15" s="46">
        <v>35</v>
      </c>
      <c r="B15" s="7" t="s">
        <v>160</v>
      </c>
      <c r="C15" s="7" t="s">
        <v>78</v>
      </c>
      <c r="D15" s="113" t="s">
        <v>54</v>
      </c>
      <c r="E15" s="108"/>
      <c r="F15" s="108"/>
      <c r="G15" s="12">
        <v>3</v>
      </c>
      <c r="H15" s="7">
        <v>3</v>
      </c>
      <c r="I15" s="13">
        <v>3</v>
      </c>
      <c r="J15" s="47"/>
      <c r="K15" s="7"/>
      <c r="L15" s="13"/>
      <c r="M15" s="18">
        <f t="shared" si="0"/>
        <v>18</v>
      </c>
      <c r="N15" s="5">
        <f t="shared" si="1"/>
        <v>18</v>
      </c>
      <c r="O15" s="19">
        <f t="shared" si="2"/>
        <v>18</v>
      </c>
      <c r="P15" s="28">
        <f t="shared" si="3"/>
        <v>18</v>
      </c>
      <c r="Q15" s="6">
        <f t="shared" si="4"/>
        <v>18</v>
      </c>
      <c r="R15" s="19">
        <f t="shared" si="5"/>
        <v>18</v>
      </c>
      <c r="S15" s="28">
        <f t="shared" si="6"/>
        <v>36</v>
      </c>
      <c r="T15" s="13">
        <v>5</v>
      </c>
    </row>
    <row r="16" spans="1:20" ht="15.6" x14ac:dyDescent="0.3">
      <c r="A16" s="46">
        <v>45</v>
      </c>
      <c r="B16" s="7" t="s">
        <v>178</v>
      </c>
      <c r="C16" s="7" t="s">
        <v>179</v>
      </c>
      <c r="D16" s="113" t="s">
        <v>17</v>
      </c>
      <c r="E16" s="108"/>
      <c r="F16" s="108"/>
      <c r="G16" s="12">
        <v>3</v>
      </c>
      <c r="H16" s="7">
        <v>3</v>
      </c>
      <c r="I16" s="13">
        <v>3</v>
      </c>
      <c r="J16" s="47"/>
      <c r="K16" s="7"/>
      <c r="L16" s="13"/>
      <c r="M16" s="18">
        <f t="shared" si="0"/>
        <v>18</v>
      </c>
      <c r="N16" s="5">
        <f t="shared" si="1"/>
        <v>18</v>
      </c>
      <c r="O16" s="19">
        <f t="shared" si="2"/>
        <v>18</v>
      </c>
      <c r="P16" s="28">
        <f t="shared" si="3"/>
        <v>18</v>
      </c>
      <c r="Q16" s="6">
        <f t="shared" si="4"/>
        <v>18</v>
      </c>
      <c r="R16" s="19">
        <f t="shared" si="5"/>
        <v>18</v>
      </c>
      <c r="S16" s="28">
        <f t="shared" si="6"/>
        <v>36</v>
      </c>
      <c r="T16" s="13">
        <v>5</v>
      </c>
    </row>
    <row r="17" spans="1:20" ht="15.6" x14ac:dyDescent="0.3">
      <c r="A17" s="46">
        <v>40</v>
      </c>
      <c r="B17" s="7" t="s">
        <v>168</v>
      </c>
      <c r="C17" s="7" t="s">
        <v>169</v>
      </c>
      <c r="D17" s="113" t="s">
        <v>54</v>
      </c>
      <c r="E17" s="108"/>
      <c r="F17" s="108"/>
      <c r="G17" s="12">
        <v>3</v>
      </c>
      <c r="H17" s="7">
        <v>3</v>
      </c>
      <c r="I17" s="13">
        <v>3</v>
      </c>
      <c r="J17" s="47">
        <v>3</v>
      </c>
      <c r="K17" s="7"/>
      <c r="L17" s="13"/>
      <c r="M17" s="18">
        <f t="shared" si="0"/>
        <v>15</v>
      </c>
      <c r="N17" s="5">
        <f t="shared" si="1"/>
        <v>18</v>
      </c>
      <c r="O17" s="19">
        <f t="shared" si="2"/>
        <v>18</v>
      </c>
      <c r="P17" s="28">
        <f t="shared" si="3"/>
        <v>18</v>
      </c>
      <c r="Q17" s="6">
        <f t="shared" si="4"/>
        <v>18</v>
      </c>
      <c r="R17" s="19">
        <f t="shared" si="5"/>
        <v>15</v>
      </c>
      <c r="S17" s="28">
        <f t="shared" si="6"/>
        <v>36</v>
      </c>
      <c r="T17" s="13">
        <v>7</v>
      </c>
    </row>
    <row r="18" spans="1:20" ht="15.6" x14ac:dyDescent="0.3">
      <c r="A18" s="46">
        <v>48</v>
      </c>
      <c r="B18" s="7" t="s">
        <v>228</v>
      </c>
      <c r="C18" s="7" t="s">
        <v>229</v>
      </c>
      <c r="D18" s="7" t="s">
        <v>17</v>
      </c>
      <c r="E18" s="108"/>
      <c r="F18" s="108"/>
      <c r="G18" s="12">
        <v>2.5</v>
      </c>
      <c r="H18" s="7">
        <v>2.5</v>
      </c>
      <c r="I18" s="13">
        <v>3.25</v>
      </c>
      <c r="J18" s="47"/>
      <c r="K18" s="7"/>
      <c r="L18" s="13"/>
      <c r="M18" s="18">
        <f t="shared" si="0"/>
        <v>15</v>
      </c>
      <c r="N18" s="5">
        <f t="shared" si="1"/>
        <v>15</v>
      </c>
      <c r="O18" s="19">
        <f t="shared" si="2"/>
        <v>19.5</v>
      </c>
      <c r="P18" s="28">
        <f t="shared" si="3"/>
        <v>19.5</v>
      </c>
      <c r="Q18" s="6">
        <f t="shared" si="4"/>
        <v>15</v>
      </c>
      <c r="R18" s="19">
        <f t="shared" si="5"/>
        <v>15</v>
      </c>
      <c r="S18" s="28">
        <f t="shared" si="6"/>
        <v>34.5</v>
      </c>
      <c r="T18" s="13">
        <v>8</v>
      </c>
    </row>
    <row r="19" spans="1:20" ht="15.6" x14ac:dyDescent="0.3">
      <c r="A19" s="46">
        <v>54</v>
      </c>
      <c r="B19" s="7" t="s">
        <v>193</v>
      </c>
      <c r="C19" s="7" t="s">
        <v>194</v>
      </c>
      <c r="D19" s="7" t="s">
        <v>58</v>
      </c>
      <c r="E19" s="108"/>
      <c r="F19" s="108"/>
      <c r="G19" s="12">
        <v>2.5</v>
      </c>
      <c r="H19" s="7">
        <v>2.75</v>
      </c>
      <c r="I19" s="13">
        <v>3</v>
      </c>
      <c r="J19" s="47"/>
      <c r="K19" s="7"/>
      <c r="L19" s="13"/>
      <c r="M19" s="18">
        <f t="shared" si="0"/>
        <v>15</v>
      </c>
      <c r="N19" s="5">
        <f t="shared" si="1"/>
        <v>16.5</v>
      </c>
      <c r="O19" s="19">
        <f t="shared" si="2"/>
        <v>18</v>
      </c>
      <c r="P19" s="28">
        <f t="shared" si="3"/>
        <v>18</v>
      </c>
      <c r="Q19" s="6">
        <f t="shared" si="4"/>
        <v>16.5</v>
      </c>
      <c r="R19" s="19">
        <f t="shared" si="5"/>
        <v>15</v>
      </c>
      <c r="S19" s="28">
        <f t="shared" si="6"/>
        <v>34.5</v>
      </c>
      <c r="T19" s="13">
        <v>8</v>
      </c>
    </row>
    <row r="20" spans="1:20" ht="15.6" x14ac:dyDescent="0.3">
      <c r="A20" s="46">
        <v>50</v>
      </c>
      <c r="B20" s="7" t="s">
        <v>185</v>
      </c>
      <c r="C20" s="7" t="s">
        <v>186</v>
      </c>
      <c r="D20" s="7" t="s">
        <v>18</v>
      </c>
      <c r="E20" s="108"/>
      <c r="F20" s="108"/>
      <c r="G20" s="12">
        <v>2.75</v>
      </c>
      <c r="H20" s="7">
        <v>2.75</v>
      </c>
      <c r="I20" s="13">
        <v>2.75</v>
      </c>
      <c r="J20" s="47"/>
      <c r="K20" s="7"/>
      <c r="L20" s="13"/>
      <c r="M20" s="18">
        <f t="shared" si="0"/>
        <v>16.5</v>
      </c>
      <c r="N20" s="5">
        <f t="shared" si="1"/>
        <v>16.5</v>
      </c>
      <c r="O20" s="19">
        <f t="shared" si="2"/>
        <v>16.5</v>
      </c>
      <c r="P20" s="28">
        <f t="shared" si="3"/>
        <v>16.5</v>
      </c>
      <c r="Q20" s="6">
        <f t="shared" si="4"/>
        <v>16.5</v>
      </c>
      <c r="R20" s="19">
        <f t="shared" si="5"/>
        <v>16.5</v>
      </c>
      <c r="S20" s="28">
        <f t="shared" si="6"/>
        <v>33</v>
      </c>
      <c r="T20" s="13">
        <v>10</v>
      </c>
    </row>
    <row r="21" spans="1:20" ht="15.6" x14ac:dyDescent="0.3">
      <c r="A21" s="46">
        <v>55</v>
      </c>
      <c r="B21" s="7" t="s">
        <v>61</v>
      </c>
      <c r="C21" s="7" t="s">
        <v>159</v>
      </c>
      <c r="D21" s="7" t="s">
        <v>58</v>
      </c>
      <c r="E21" s="108"/>
      <c r="F21" s="108"/>
      <c r="G21" s="12">
        <v>2.25</v>
      </c>
      <c r="H21" s="7">
        <v>2.75</v>
      </c>
      <c r="I21" s="13">
        <v>2.75</v>
      </c>
      <c r="J21" s="47"/>
      <c r="K21" s="7"/>
      <c r="L21" s="13"/>
      <c r="M21" s="18">
        <f t="shared" si="0"/>
        <v>13.5</v>
      </c>
      <c r="N21" s="5">
        <f t="shared" si="1"/>
        <v>16.5</v>
      </c>
      <c r="O21" s="19">
        <f t="shared" si="2"/>
        <v>16.5</v>
      </c>
      <c r="P21" s="28">
        <f t="shared" si="3"/>
        <v>16.5</v>
      </c>
      <c r="Q21" s="6">
        <f t="shared" si="4"/>
        <v>16.5</v>
      </c>
      <c r="R21" s="19">
        <f t="shared" si="5"/>
        <v>13.5</v>
      </c>
      <c r="S21" s="28">
        <f t="shared" si="6"/>
        <v>33</v>
      </c>
      <c r="T21" s="13">
        <v>11</v>
      </c>
    </row>
    <row r="22" spans="1:20" ht="15.6" x14ac:dyDescent="0.3">
      <c r="A22" s="46">
        <v>47</v>
      </c>
      <c r="B22" s="7" t="s">
        <v>182</v>
      </c>
      <c r="C22" s="7" t="s">
        <v>148</v>
      </c>
      <c r="D22" s="7" t="s">
        <v>18</v>
      </c>
      <c r="E22" s="108"/>
      <c r="F22" s="108"/>
      <c r="G22" s="12">
        <v>2.5</v>
      </c>
      <c r="H22" s="7">
        <v>2.5</v>
      </c>
      <c r="I22" s="13">
        <v>2.75</v>
      </c>
      <c r="J22" s="47"/>
      <c r="K22" s="7"/>
      <c r="L22" s="13"/>
      <c r="M22" s="18">
        <f t="shared" si="0"/>
        <v>15</v>
      </c>
      <c r="N22" s="5">
        <f t="shared" si="1"/>
        <v>15</v>
      </c>
      <c r="O22" s="19">
        <f t="shared" si="2"/>
        <v>16.5</v>
      </c>
      <c r="P22" s="28">
        <f t="shared" si="3"/>
        <v>16.5</v>
      </c>
      <c r="Q22" s="6">
        <f t="shared" si="4"/>
        <v>15</v>
      </c>
      <c r="R22" s="19">
        <f t="shared" si="5"/>
        <v>15</v>
      </c>
      <c r="S22" s="28">
        <f t="shared" si="6"/>
        <v>31.5</v>
      </c>
      <c r="T22" s="13">
        <v>12</v>
      </c>
    </row>
    <row r="23" spans="1:20" ht="15.6" x14ac:dyDescent="0.3">
      <c r="A23" s="46">
        <v>52</v>
      </c>
      <c r="B23" s="7" t="s">
        <v>189</v>
      </c>
      <c r="C23" s="7" t="s">
        <v>190</v>
      </c>
      <c r="D23" s="7" t="s">
        <v>18</v>
      </c>
      <c r="E23" s="108"/>
      <c r="F23" s="108"/>
      <c r="G23" s="12">
        <v>2.25</v>
      </c>
      <c r="H23" s="7">
        <v>2.25</v>
      </c>
      <c r="I23" s="13">
        <v>2.25</v>
      </c>
      <c r="J23" s="47"/>
      <c r="K23" s="7"/>
      <c r="L23" s="13"/>
      <c r="M23" s="18">
        <f t="shared" si="0"/>
        <v>13.5</v>
      </c>
      <c r="N23" s="5">
        <f t="shared" si="1"/>
        <v>13.5</v>
      </c>
      <c r="O23" s="19">
        <f t="shared" si="2"/>
        <v>13.5</v>
      </c>
      <c r="P23" s="28">
        <f t="shared" si="3"/>
        <v>13.5</v>
      </c>
      <c r="Q23" s="6">
        <f t="shared" si="4"/>
        <v>13.5</v>
      </c>
      <c r="R23" s="19">
        <f t="shared" si="5"/>
        <v>13.5</v>
      </c>
      <c r="S23" s="28">
        <f t="shared" si="6"/>
        <v>27</v>
      </c>
      <c r="T23" s="13">
        <v>13</v>
      </c>
    </row>
    <row r="24" spans="1:20" ht="15.6" x14ac:dyDescent="0.3">
      <c r="A24" s="46">
        <v>53</v>
      </c>
      <c r="B24" s="7" t="s">
        <v>191</v>
      </c>
      <c r="C24" s="7" t="s">
        <v>192</v>
      </c>
      <c r="D24" s="7" t="s">
        <v>19</v>
      </c>
      <c r="E24" s="108"/>
      <c r="F24" s="108"/>
      <c r="G24" s="12">
        <v>2.25</v>
      </c>
      <c r="H24" s="7">
        <v>2</v>
      </c>
      <c r="I24" s="13">
        <v>2.25</v>
      </c>
      <c r="J24" s="47"/>
      <c r="K24" s="7"/>
      <c r="L24" s="13"/>
      <c r="M24" s="18">
        <f t="shared" si="0"/>
        <v>13.5</v>
      </c>
      <c r="N24" s="5">
        <f t="shared" si="1"/>
        <v>12</v>
      </c>
      <c r="O24" s="19">
        <f t="shared" si="2"/>
        <v>13.5</v>
      </c>
      <c r="P24" s="28">
        <f t="shared" si="3"/>
        <v>13.5</v>
      </c>
      <c r="Q24" s="6">
        <f t="shared" si="4"/>
        <v>13.5</v>
      </c>
      <c r="R24" s="19">
        <f t="shared" si="5"/>
        <v>12</v>
      </c>
      <c r="S24" s="28">
        <f t="shared" si="6"/>
        <v>27</v>
      </c>
      <c r="T24" s="13">
        <v>14</v>
      </c>
    </row>
    <row r="25" spans="1:20" ht="15.6" x14ac:dyDescent="0.3">
      <c r="A25" s="46">
        <v>39</v>
      </c>
      <c r="B25" s="7" t="s">
        <v>166</v>
      </c>
      <c r="C25" s="7" t="s">
        <v>167</v>
      </c>
      <c r="D25" s="7" t="s">
        <v>54</v>
      </c>
      <c r="E25" s="108"/>
      <c r="F25" s="108"/>
      <c r="G25" s="12">
        <v>1.5</v>
      </c>
      <c r="H25" s="7">
        <v>2</v>
      </c>
      <c r="I25" s="13">
        <v>2.5</v>
      </c>
      <c r="J25" s="47"/>
      <c r="K25" s="7"/>
      <c r="L25" s="13"/>
      <c r="M25" s="18">
        <f t="shared" si="0"/>
        <v>9</v>
      </c>
      <c r="N25" s="5">
        <f t="shared" si="1"/>
        <v>12</v>
      </c>
      <c r="O25" s="19">
        <f t="shared" si="2"/>
        <v>15</v>
      </c>
      <c r="P25" s="28">
        <f t="shared" si="3"/>
        <v>15</v>
      </c>
      <c r="Q25" s="6">
        <f t="shared" si="4"/>
        <v>12</v>
      </c>
      <c r="R25" s="19">
        <f t="shared" si="5"/>
        <v>9</v>
      </c>
      <c r="S25" s="28">
        <f t="shared" si="6"/>
        <v>27</v>
      </c>
      <c r="T25" s="13">
        <v>15</v>
      </c>
    </row>
    <row r="26" spans="1:20" ht="15.6" x14ac:dyDescent="0.3">
      <c r="A26" s="46">
        <v>42</v>
      </c>
      <c r="B26" s="7" t="s">
        <v>172</v>
      </c>
      <c r="C26" s="7" t="s">
        <v>173</v>
      </c>
      <c r="D26" s="7" t="s">
        <v>67</v>
      </c>
      <c r="E26" s="108"/>
      <c r="F26" s="108"/>
      <c r="G26" s="12">
        <v>1.75</v>
      </c>
      <c r="H26" s="7">
        <v>2</v>
      </c>
      <c r="I26" s="13">
        <v>2.75</v>
      </c>
      <c r="J26" s="47"/>
      <c r="K26" s="7">
        <v>3</v>
      </c>
      <c r="L26" s="13"/>
      <c r="M26" s="18">
        <f t="shared" si="0"/>
        <v>10.5</v>
      </c>
      <c r="N26" s="5">
        <f t="shared" si="1"/>
        <v>9</v>
      </c>
      <c r="O26" s="19">
        <f t="shared" si="2"/>
        <v>16.5</v>
      </c>
      <c r="P26" s="28">
        <f t="shared" si="3"/>
        <v>16.5</v>
      </c>
      <c r="Q26" s="6">
        <f t="shared" si="4"/>
        <v>10.5</v>
      </c>
      <c r="R26" s="19">
        <f t="shared" si="5"/>
        <v>9</v>
      </c>
      <c r="S26" s="28">
        <f t="shared" si="6"/>
        <v>27</v>
      </c>
      <c r="T26" s="13">
        <v>15</v>
      </c>
    </row>
    <row r="27" spans="1:20" ht="15.6" x14ac:dyDescent="0.3">
      <c r="A27" s="46">
        <v>44</v>
      </c>
      <c r="B27" s="7" t="s">
        <v>176</v>
      </c>
      <c r="C27" s="7" t="s">
        <v>177</v>
      </c>
      <c r="D27" s="7" t="s">
        <v>17</v>
      </c>
      <c r="E27" s="108"/>
      <c r="F27" s="108"/>
      <c r="G27" s="12">
        <v>1.75</v>
      </c>
      <c r="H27" s="7">
        <v>2</v>
      </c>
      <c r="I27" s="13">
        <v>2.5</v>
      </c>
      <c r="J27" s="47"/>
      <c r="K27" s="7">
        <v>3</v>
      </c>
      <c r="L27" s="13"/>
      <c r="M27" s="18">
        <f t="shared" si="0"/>
        <v>10.5</v>
      </c>
      <c r="N27" s="5">
        <f t="shared" si="1"/>
        <v>9</v>
      </c>
      <c r="O27" s="19">
        <f t="shared" si="2"/>
        <v>15</v>
      </c>
      <c r="P27" s="28">
        <f t="shared" si="3"/>
        <v>15</v>
      </c>
      <c r="Q27" s="6">
        <f t="shared" si="4"/>
        <v>10.5</v>
      </c>
      <c r="R27" s="19">
        <f t="shared" si="5"/>
        <v>9</v>
      </c>
      <c r="S27" s="28">
        <f t="shared" si="6"/>
        <v>25.5</v>
      </c>
      <c r="T27" s="13">
        <v>17</v>
      </c>
    </row>
    <row r="28" spans="1:20" ht="15.6" x14ac:dyDescent="0.3">
      <c r="A28" s="46">
        <v>41</v>
      </c>
      <c r="B28" s="7" t="s">
        <v>170</v>
      </c>
      <c r="C28" s="7" t="s">
        <v>171</v>
      </c>
      <c r="D28" s="7" t="s">
        <v>54</v>
      </c>
      <c r="E28" s="108"/>
      <c r="F28" s="108"/>
      <c r="G28" s="12"/>
      <c r="H28" s="7"/>
      <c r="I28" s="13"/>
      <c r="J28" s="47"/>
      <c r="K28" s="7"/>
      <c r="L28" s="13"/>
      <c r="M28" s="18">
        <f t="shared" si="0"/>
        <v>0</v>
      </c>
      <c r="N28" s="5">
        <f t="shared" si="1"/>
        <v>0</v>
      </c>
      <c r="O28" s="19">
        <f t="shared" si="2"/>
        <v>0</v>
      </c>
      <c r="P28" s="28">
        <f t="shared" si="3"/>
        <v>0</v>
      </c>
      <c r="Q28" s="6">
        <f t="shared" si="4"/>
        <v>0</v>
      </c>
      <c r="R28" s="19">
        <f t="shared" si="5"/>
        <v>0</v>
      </c>
      <c r="S28" s="28">
        <f t="shared" si="6"/>
        <v>0</v>
      </c>
      <c r="T28" s="13">
        <v>18</v>
      </c>
    </row>
    <row r="29" spans="1:20" ht="15.6" x14ac:dyDescent="0.3">
      <c r="A29" s="46">
        <v>46</v>
      </c>
      <c r="B29" s="7" t="s">
        <v>180</v>
      </c>
      <c r="C29" s="7" t="s">
        <v>181</v>
      </c>
      <c r="D29" s="7" t="s">
        <v>17</v>
      </c>
      <c r="E29" s="108"/>
      <c r="F29" s="108"/>
      <c r="G29" s="12"/>
      <c r="H29" s="7"/>
      <c r="I29" s="13"/>
      <c r="J29" s="47"/>
      <c r="K29" s="7"/>
      <c r="L29" s="13"/>
      <c r="M29" s="18">
        <f t="shared" si="0"/>
        <v>0</v>
      </c>
      <c r="N29" s="5">
        <f t="shared" si="1"/>
        <v>0</v>
      </c>
      <c r="O29" s="19">
        <f t="shared" si="2"/>
        <v>0</v>
      </c>
      <c r="P29" s="28">
        <f t="shared" si="3"/>
        <v>0</v>
      </c>
      <c r="Q29" s="6">
        <f t="shared" si="4"/>
        <v>0</v>
      </c>
      <c r="R29" s="19">
        <f t="shared" si="5"/>
        <v>0</v>
      </c>
      <c r="S29" s="28">
        <f t="shared" si="6"/>
        <v>0</v>
      </c>
      <c r="T29" s="13">
        <v>19</v>
      </c>
    </row>
    <row r="30" spans="1:20" ht="15.6" x14ac:dyDescent="0.3">
      <c r="A30" s="46">
        <v>49</v>
      </c>
      <c r="B30" s="7" t="s">
        <v>183</v>
      </c>
      <c r="C30" s="7" t="s">
        <v>184</v>
      </c>
      <c r="D30" s="113" t="s">
        <v>18</v>
      </c>
      <c r="E30" s="108"/>
      <c r="F30" s="108"/>
      <c r="G30" s="12"/>
      <c r="H30" s="7"/>
      <c r="I30" s="13"/>
      <c r="J30" s="47"/>
      <c r="K30" s="7"/>
      <c r="L30" s="13"/>
      <c r="M30" s="18">
        <f t="shared" si="0"/>
        <v>0</v>
      </c>
      <c r="N30" s="5">
        <f t="shared" si="1"/>
        <v>0</v>
      </c>
      <c r="O30" s="19">
        <f t="shared" si="2"/>
        <v>0</v>
      </c>
      <c r="P30" s="28">
        <f t="shared" si="3"/>
        <v>0</v>
      </c>
      <c r="Q30" s="6">
        <f t="shared" si="4"/>
        <v>0</v>
      </c>
      <c r="R30" s="19">
        <f t="shared" si="5"/>
        <v>0</v>
      </c>
      <c r="S30" s="28">
        <f t="shared" si="6"/>
        <v>0</v>
      </c>
      <c r="T30" s="13">
        <v>20</v>
      </c>
    </row>
    <row r="31" spans="1:20" ht="16.2" thickBot="1" x14ac:dyDescent="0.35">
      <c r="A31" s="84">
        <v>51</v>
      </c>
      <c r="B31" s="15" t="s">
        <v>187</v>
      </c>
      <c r="C31" s="15" t="s">
        <v>188</v>
      </c>
      <c r="D31" s="114" t="s">
        <v>18</v>
      </c>
      <c r="E31" s="110"/>
      <c r="F31" s="110"/>
      <c r="G31" s="14"/>
      <c r="H31" s="15"/>
      <c r="I31" s="16"/>
      <c r="J31" s="87"/>
      <c r="K31" s="15"/>
      <c r="L31" s="16"/>
      <c r="M31" s="20">
        <f t="shared" si="0"/>
        <v>0</v>
      </c>
      <c r="N31" s="21">
        <f t="shared" si="1"/>
        <v>0</v>
      </c>
      <c r="O31" s="22">
        <f t="shared" si="2"/>
        <v>0</v>
      </c>
      <c r="P31" s="42">
        <f t="shared" si="3"/>
        <v>0</v>
      </c>
      <c r="Q31" s="43">
        <f t="shared" si="4"/>
        <v>0</v>
      </c>
      <c r="R31" s="19">
        <f t="shared" si="5"/>
        <v>0</v>
      </c>
      <c r="S31" s="42">
        <f t="shared" si="6"/>
        <v>0</v>
      </c>
      <c r="T31" s="16">
        <v>21</v>
      </c>
    </row>
  </sheetData>
  <sortState xmlns:xlrd2="http://schemas.microsoft.com/office/spreadsheetml/2017/richdata2" ref="A11:T31">
    <sortCondition ref="T11:T31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colBreaks count="1" manualBreakCount="1">
    <brk id="12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5"/>
  <sheetViews>
    <sheetView tabSelected="1" topLeftCell="A9" zoomScaleNormal="100" workbookViewId="0">
      <selection activeCell="V19" sqref="V19"/>
    </sheetView>
  </sheetViews>
  <sheetFormatPr defaultRowHeight="14.4" x14ac:dyDescent="0.3"/>
  <cols>
    <col min="1" max="1" width="5" style="2" bestFit="1" customWidth="1"/>
    <col min="2" max="2" width="13.5546875" style="2" customWidth="1"/>
    <col min="3" max="3" width="14.5546875" style="2" customWidth="1"/>
    <col min="4" max="4" width="20.6640625" customWidth="1"/>
    <col min="5" max="5" width="3" hidden="1" customWidth="1"/>
    <col min="6" max="6" width="2.8867187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B3" s="30" t="s">
        <v>10</v>
      </c>
      <c r="D3" t="s">
        <v>15</v>
      </c>
      <c r="N3" s="35" t="s">
        <v>16</v>
      </c>
    </row>
    <row r="4" spans="1:20" ht="17.25" customHeight="1" x14ac:dyDescent="0.3">
      <c r="B4" s="30" t="s">
        <v>11</v>
      </c>
    </row>
    <row r="5" spans="1:20" ht="15.6" x14ac:dyDescent="0.3">
      <c r="B5" s="30" t="s">
        <v>12</v>
      </c>
      <c r="D5" s="4"/>
    </row>
    <row r="6" spans="1:20" ht="15.6" x14ac:dyDescent="0.3">
      <c r="B6" s="30" t="s">
        <v>13</v>
      </c>
      <c r="D6" s="4"/>
    </row>
    <row r="7" spans="1:20" ht="15.6" x14ac:dyDescent="0.3">
      <c r="B7" s="30" t="s">
        <v>14</v>
      </c>
      <c r="D7" s="4"/>
    </row>
    <row r="8" spans="1:20" ht="16.2" thickBot="1" x14ac:dyDescent="0.35">
      <c r="B8" s="30"/>
      <c r="D8" s="4"/>
    </row>
    <row r="9" spans="1:20" ht="20.25" customHeight="1" thickBot="1" x14ac:dyDescent="0.4">
      <c r="A9" s="137" t="s">
        <v>7</v>
      </c>
      <c r="B9" s="142" t="s">
        <v>34</v>
      </c>
      <c r="C9" s="143"/>
      <c r="D9" s="144"/>
      <c r="E9" s="38"/>
      <c r="F9" s="38"/>
      <c r="G9" s="155" t="s">
        <v>8</v>
      </c>
      <c r="H9" s="156"/>
      <c r="I9" s="157"/>
      <c r="J9" s="155" t="s">
        <v>9</v>
      </c>
      <c r="K9" s="156"/>
      <c r="L9" s="157"/>
      <c r="M9" s="155" t="s">
        <v>4</v>
      </c>
      <c r="N9" s="156"/>
      <c r="O9" s="157"/>
      <c r="P9" s="145" t="s">
        <v>231</v>
      </c>
      <c r="Q9" s="130" t="s">
        <v>232</v>
      </c>
      <c r="R9" s="132" t="s">
        <v>233</v>
      </c>
      <c r="S9" s="151" t="s">
        <v>5</v>
      </c>
      <c r="T9" s="132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22">
        <v>1</v>
      </c>
      <c r="H10" s="123">
        <v>2</v>
      </c>
      <c r="I10" s="123">
        <v>3</v>
      </c>
      <c r="J10" s="122">
        <v>1</v>
      </c>
      <c r="K10" s="123">
        <v>2</v>
      </c>
      <c r="L10" s="123">
        <v>3</v>
      </c>
      <c r="M10" s="122">
        <v>1</v>
      </c>
      <c r="N10" s="123">
        <v>2</v>
      </c>
      <c r="O10" s="123">
        <v>3</v>
      </c>
      <c r="P10" s="146"/>
      <c r="Q10" s="131"/>
      <c r="R10" s="133"/>
      <c r="S10" s="152"/>
      <c r="T10" s="133"/>
    </row>
    <row r="11" spans="1:20" s="1" customFormat="1" ht="15.6" x14ac:dyDescent="0.3">
      <c r="A11" s="118">
        <v>80</v>
      </c>
      <c r="B11" s="90" t="s">
        <v>138</v>
      </c>
      <c r="C11" s="90" t="s">
        <v>139</v>
      </c>
      <c r="D11" s="119" t="s">
        <v>140</v>
      </c>
      <c r="E11" s="97"/>
      <c r="F11" s="97"/>
      <c r="G11" s="99">
        <v>4</v>
      </c>
      <c r="H11" s="100">
        <v>3.75</v>
      </c>
      <c r="I11" s="101">
        <v>4</v>
      </c>
      <c r="J11" s="99"/>
      <c r="K11" s="100"/>
      <c r="L11" s="101"/>
      <c r="M11" s="102">
        <f t="shared" ref="M11:M35" si="0">(G11*6)-J11</f>
        <v>24</v>
      </c>
      <c r="N11" s="103">
        <f t="shared" ref="N11:N35" si="1">(H11*6)-K11</f>
        <v>22.5</v>
      </c>
      <c r="O11" s="104">
        <f t="shared" ref="O11:O35" si="2">(I11*6)-L11</f>
        <v>24</v>
      </c>
      <c r="P11" s="105">
        <f t="shared" ref="P11:P35" si="3">MAX(M11:O11)</f>
        <v>24</v>
      </c>
      <c r="Q11" s="106">
        <f t="shared" ref="Q11:Q35" si="4">LARGE(M11:O11,2)</f>
        <v>24</v>
      </c>
      <c r="R11" s="104">
        <f t="shared" ref="R11:R35" si="5">LARGE(M11:O11,3)</f>
        <v>22.5</v>
      </c>
      <c r="S11" s="124">
        <f t="shared" ref="S11:S35" si="6">P11+Q11</f>
        <v>48</v>
      </c>
      <c r="T11" s="101">
        <v>1</v>
      </c>
    </row>
    <row r="12" spans="1:20" s="1" customFormat="1" ht="15.6" x14ac:dyDescent="0.3">
      <c r="A12" s="46">
        <v>66</v>
      </c>
      <c r="B12" s="7" t="s">
        <v>115</v>
      </c>
      <c r="C12" s="7" t="s">
        <v>116</v>
      </c>
      <c r="D12" s="13" t="s">
        <v>54</v>
      </c>
      <c r="E12" s="108"/>
      <c r="F12" s="109"/>
      <c r="G12" s="26">
        <v>3.75</v>
      </c>
      <c r="H12" s="9">
        <v>3.75</v>
      </c>
      <c r="I12" s="27">
        <v>3.75</v>
      </c>
      <c r="J12" s="26"/>
      <c r="K12" s="9"/>
      <c r="L12" s="27"/>
      <c r="M12" s="18">
        <f t="shared" si="0"/>
        <v>22.5</v>
      </c>
      <c r="N12" s="5">
        <f t="shared" si="1"/>
        <v>22.5</v>
      </c>
      <c r="O12" s="19">
        <f t="shared" si="2"/>
        <v>22.5</v>
      </c>
      <c r="P12" s="28">
        <f t="shared" si="3"/>
        <v>22.5</v>
      </c>
      <c r="Q12" s="6">
        <f t="shared" si="4"/>
        <v>22.5</v>
      </c>
      <c r="R12" s="19">
        <f t="shared" si="5"/>
        <v>22.5</v>
      </c>
      <c r="S12" s="17">
        <f t="shared" si="6"/>
        <v>45</v>
      </c>
      <c r="T12" s="27">
        <v>2</v>
      </c>
    </row>
    <row r="13" spans="1:20" s="1" customFormat="1" ht="15.6" x14ac:dyDescent="0.3">
      <c r="A13" s="46">
        <v>78</v>
      </c>
      <c r="B13" s="7" t="s">
        <v>133</v>
      </c>
      <c r="C13" s="7" t="s">
        <v>134</v>
      </c>
      <c r="D13" s="13" t="s">
        <v>135</v>
      </c>
      <c r="E13" s="108"/>
      <c r="F13" s="108"/>
      <c r="G13" s="26">
        <v>3.75</v>
      </c>
      <c r="H13" s="9">
        <v>3.5</v>
      </c>
      <c r="I13" s="27">
        <v>3.5</v>
      </c>
      <c r="J13" s="26"/>
      <c r="K13" s="9"/>
      <c r="L13" s="27"/>
      <c r="M13" s="18">
        <f t="shared" si="0"/>
        <v>22.5</v>
      </c>
      <c r="N13" s="5">
        <f t="shared" si="1"/>
        <v>21</v>
      </c>
      <c r="O13" s="19">
        <f t="shared" si="2"/>
        <v>21</v>
      </c>
      <c r="P13" s="28">
        <f t="shared" si="3"/>
        <v>22.5</v>
      </c>
      <c r="Q13" s="6">
        <f t="shared" si="4"/>
        <v>21</v>
      </c>
      <c r="R13" s="19">
        <f t="shared" si="5"/>
        <v>21</v>
      </c>
      <c r="S13" s="17">
        <f t="shared" si="6"/>
        <v>43.5</v>
      </c>
      <c r="T13" s="27">
        <v>3</v>
      </c>
    </row>
    <row r="14" spans="1:20" s="1" customFormat="1" ht="15.6" x14ac:dyDescent="0.3">
      <c r="A14" s="46">
        <v>75</v>
      </c>
      <c r="B14" s="7" t="s">
        <v>94</v>
      </c>
      <c r="C14" s="7" t="s">
        <v>69</v>
      </c>
      <c r="D14" s="13" t="s">
        <v>17</v>
      </c>
      <c r="E14" s="108"/>
      <c r="F14" s="109"/>
      <c r="G14" s="26">
        <v>3.25</v>
      </c>
      <c r="H14" s="9">
        <v>3.75</v>
      </c>
      <c r="I14" s="27">
        <v>3.5</v>
      </c>
      <c r="J14" s="26"/>
      <c r="K14" s="9"/>
      <c r="L14" s="27"/>
      <c r="M14" s="18">
        <f t="shared" si="0"/>
        <v>19.5</v>
      </c>
      <c r="N14" s="5">
        <f t="shared" si="1"/>
        <v>22.5</v>
      </c>
      <c r="O14" s="19">
        <f t="shared" si="2"/>
        <v>21</v>
      </c>
      <c r="P14" s="28">
        <f t="shared" si="3"/>
        <v>22.5</v>
      </c>
      <c r="Q14" s="6">
        <f t="shared" si="4"/>
        <v>21</v>
      </c>
      <c r="R14" s="19">
        <f t="shared" si="5"/>
        <v>19.5</v>
      </c>
      <c r="S14" s="17">
        <f t="shared" si="6"/>
        <v>43.5</v>
      </c>
      <c r="T14" s="27">
        <v>4</v>
      </c>
    </row>
    <row r="15" spans="1:20" s="1" customFormat="1" ht="15.6" x14ac:dyDescent="0.3">
      <c r="A15" s="46">
        <v>58</v>
      </c>
      <c r="B15" s="7" t="s">
        <v>105</v>
      </c>
      <c r="C15" s="7" t="s">
        <v>106</v>
      </c>
      <c r="D15" s="77" t="s">
        <v>55</v>
      </c>
      <c r="E15" s="108"/>
      <c r="F15" s="109"/>
      <c r="G15" s="26">
        <v>3.5</v>
      </c>
      <c r="H15" s="9">
        <v>3.5</v>
      </c>
      <c r="I15" s="27">
        <v>3.5</v>
      </c>
      <c r="J15" s="26"/>
      <c r="K15" s="9"/>
      <c r="L15" s="27"/>
      <c r="M15" s="18">
        <f t="shared" si="0"/>
        <v>21</v>
      </c>
      <c r="N15" s="5">
        <f t="shared" si="1"/>
        <v>21</v>
      </c>
      <c r="O15" s="19">
        <f t="shared" si="2"/>
        <v>21</v>
      </c>
      <c r="P15" s="28">
        <f t="shared" si="3"/>
        <v>21</v>
      </c>
      <c r="Q15" s="6">
        <f t="shared" si="4"/>
        <v>21</v>
      </c>
      <c r="R15" s="19">
        <f t="shared" si="5"/>
        <v>21</v>
      </c>
      <c r="S15" s="17">
        <f t="shared" si="6"/>
        <v>42</v>
      </c>
      <c r="T15" s="27">
        <v>5</v>
      </c>
    </row>
    <row r="16" spans="1:20" s="1" customFormat="1" ht="15.6" x14ac:dyDescent="0.3">
      <c r="A16" s="46">
        <v>73</v>
      </c>
      <c r="B16" s="7" t="s">
        <v>125</v>
      </c>
      <c r="C16" s="7" t="s">
        <v>126</v>
      </c>
      <c r="D16" s="13" t="s">
        <v>17</v>
      </c>
      <c r="E16" s="108"/>
      <c r="F16" s="109"/>
      <c r="G16" s="26">
        <v>3.5</v>
      </c>
      <c r="H16" s="9">
        <v>3.5</v>
      </c>
      <c r="I16" s="27">
        <v>3.5</v>
      </c>
      <c r="J16" s="26"/>
      <c r="K16" s="9"/>
      <c r="L16" s="27"/>
      <c r="M16" s="18">
        <f t="shared" si="0"/>
        <v>21</v>
      </c>
      <c r="N16" s="5">
        <f t="shared" si="1"/>
        <v>21</v>
      </c>
      <c r="O16" s="19">
        <f t="shared" si="2"/>
        <v>21</v>
      </c>
      <c r="P16" s="28">
        <f t="shared" si="3"/>
        <v>21</v>
      </c>
      <c r="Q16" s="6">
        <f t="shared" si="4"/>
        <v>21</v>
      </c>
      <c r="R16" s="19">
        <f t="shared" si="5"/>
        <v>21</v>
      </c>
      <c r="S16" s="17">
        <f t="shared" si="6"/>
        <v>42</v>
      </c>
      <c r="T16" s="27">
        <v>5</v>
      </c>
    </row>
    <row r="17" spans="1:20" s="1" customFormat="1" ht="15.6" x14ac:dyDescent="0.3">
      <c r="A17" s="46">
        <v>67</v>
      </c>
      <c r="B17" s="7" t="s">
        <v>117</v>
      </c>
      <c r="C17" s="7" t="s">
        <v>87</v>
      </c>
      <c r="D17" s="13" t="s">
        <v>54</v>
      </c>
      <c r="E17" s="108"/>
      <c r="F17" s="109"/>
      <c r="G17" s="26">
        <v>3.25</v>
      </c>
      <c r="H17" s="9">
        <v>3.5</v>
      </c>
      <c r="I17" s="27">
        <v>3.5</v>
      </c>
      <c r="J17" s="26"/>
      <c r="K17" s="9"/>
      <c r="L17" s="27"/>
      <c r="M17" s="18">
        <f t="shared" si="0"/>
        <v>19.5</v>
      </c>
      <c r="N17" s="5">
        <f t="shared" si="1"/>
        <v>21</v>
      </c>
      <c r="O17" s="19">
        <f t="shared" si="2"/>
        <v>21</v>
      </c>
      <c r="P17" s="28">
        <f t="shared" si="3"/>
        <v>21</v>
      </c>
      <c r="Q17" s="6">
        <f t="shared" si="4"/>
        <v>21</v>
      </c>
      <c r="R17" s="19">
        <f t="shared" si="5"/>
        <v>19.5</v>
      </c>
      <c r="S17" s="17">
        <f t="shared" si="6"/>
        <v>42</v>
      </c>
      <c r="T17" s="27">
        <v>7</v>
      </c>
    </row>
    <row r="18" spans="1:20" s="1" customFormat="1" ht="15.6" x14ac:dyDescent="0.3">
      <c r="A18" s="46">
        <v>79</v>
      </c>
      <c r="B18" s="7" t="s">
        <v>136</v>
      </c>
      <c r="C18" s="7" t="s">
        <v>137</v>
      </c>
      <c r="D18" s="13" t="s">
        <v>140</v>
      </c>
      <c r="E18" s="108"/>
      <c r="F18" s="108"/>
      <c r="G18" s="26">
        <v>3.25</v>
      </c>
      <c r="H18" s="9">
        <v>3</v>
      </c>
      <c r="I18" s="27">
        <v>3.25</v>
      </c>
      <c r="J18" s="26"/>
      <c r="K18" s="9"/>
      <c r="L18" s="27"/>
      <c r="M18" s="18">
        <f t="shared" si="0"/>
        <v>19.5</v>
      </c>
      <c r="N18" s="5">
        <f t="shared" si="1"/>
        <v>18</v>
      </c>
      <c r="O18" s="19">
        <f t="shared" si="2"/>
        <v>19.5</v>
      </c>
      <c r="P18" s="28">
        <f t="shared" si="3"/>
        <v>19.5</v>
      </c>
      <c r="Q18" s="6">
        <f t="shared" si="4"/>
        <v>19.5</v>
      </c>
      <c r="R18" s="19">
        <f t="shared" si="5"/>
        <v>18</v>
      </c>
      <c r="S18" s="17">
        <f t="shared" si="6"/>
        <v>39</v>
      </c>
      <c r="T18" s="27">
        <v>8</v>
      </c>
    </row>
    <row r="19" spans="1:20" s="1" customFormat="1" ht="15.6" x14ac:dyDescent="0.3">
      <c r="A19" s="46">
        <v>62</v>
      </c>
      <c r="B19" s="7" t="s">
        <v>22</v>
      </c>
      <c r="C19" s="7" t="s">
        <v>110</v>
      </c>
      <c r="D19" s="77" t="s">
        <v>55</v>
      </c>
      <c r="E19" s="108"/>
      <c r="F19" s="109"/>
      <c r="G19" s="26">
        <v>2.75</v>
      </c>
      <c r="H19" s="9">
        <v>3.25</v>
      </c>
      <c r="I19" s="27">
        <v>3.25</v>
      </c>
      <c r="J19" s="26"/>
      <c r="K19" s="9"/>
      <c r="L19" s="27"/>
      <c r="M19" s="18">
        <f t="shared" si="0"/>
        <v>16.5</v>
      </c>
      <c r="N19" s="5">
        <f t="shared" si="1"/>
        <v>19.5</v>
      </c>
      <c r="O19" s="19">
        <f t="shared" si="2"/>
        <v>19.5</v>
      </c>
      <c r="P19" s="28">
        <f t="shared" si="3"/>
        <v>19.5</v>
      </c>
      <c r="Q19" s="6">
        <f t="shared" si="4"/>
        <v>19.5</v>
      </c>
      <c r="R19" s="19">
        <f t="shared" si="5"/>
        <v>16.5</v>
      </c>
      <c r="S19" s="17">
        <f t="shared" si="6"/>
        <v>39</v>
      </c>
      <c r="T19" s="27">
        <v>9</v>
      </c>
    </row>
    <row r="20" spans="1:20" s="1" customFormat="1" ht="15.6" x14ac:dyDescent="0.3">
      <c r="A20" s="46">
        <v>76</v>
      </c>
      <c r="B20" s="7" t="s">
        <v>129</v>
      </c>
      <c r="C20" s="7" t="s">
        <v>130</v>
      </c>
      <c r="D20" s="13" t="s">
        <v>17</v>
      </c>
      <c r="E20" s="47"/>
      <c r="F20" s="3"/>
      <c r="G20" s="9">
        <v>2.75</v>
      </c>
      <c r="H20" s="9">
        <v>3</v>
      </c>
      <c r="I20" s="27">
        <v>3.5</v>
      </c>
      <c r="J20" s="73"/>
      <c r="K20" s="9"/>
      <c r="L20" s="27"/>
      <c r="M20" s="48">
        <f t="shared" si="0"/>
        <v>16.5</v>
      </c>
      <c r="N20" s="5">
        <f t="shared" si="1"/>
        <v>18</v>
      </c>
      <c r="O20" s="19">
        <f t="shared" si="2"/>
        <v>21</v>
      </c>
      <c r="P20" s="17">
        <f t="shared" si="3"/>
        <v>21</v>
      </c>
      <c r="Q20" s="6">
        <f t="shared" si="4"/>
        <v>18</v>
      </c>
      <c r="R20" s="19">
        <f t="shared" si="5"/>
        <v>16.5</v>
      </c>
      <c r="S20" s="17">
        <f t="shared" si="6"/>
        <v>39</v>
      </c>
      <c r="T20" s="27">
        <v>9</v>
      </c>
    </row>
    <row r="21" spans="1:20" ht="15.6" x14ac:dyDescent="0.3">
      <c r="A21" s="46">
        <v>64</v>
      </c>
      <c r="B21" s="7" t="s">
        <v>22</v>
      </c>
      <c r="C21" s="7" t="s">
        <v>112</v>
      </c>
      <c r="D21" s="77" t="s">
        <v>55</v>
      </c>
      <c r="E21" s="47"/>
      <c r="F21" s="3"/>
      <c r="G21" s="9">
        <v>1.5</v>
      </c>
      <c r="H21" s="9">
        <v>2.75</v>
      </c>
      <c r="I21" s="27">
        <v>3.5</v>
      </c>
      <c r="J21" s="73"/>
      <c r="K21" s="9"/>
      <c r="L21" s="27"/>
      <c r="M21" s="48">
        <f t="shared" si="0"/>
        <v>9</v>
      </c>
      <c r="N21" s="5">
        <f t="shared" si="1"/>
        <v>16.5</v>
      </c>
      <c r="O21" s="19">
        <f t="shared" si="2"/>
        <v>21</v>
      </c>
      <c r="P21" s="17">
        <f t="shared" si="3"/>
        <v>21</v>
      </c>
      <c r="Q21" s="6">
        <f t="shared" si="4"/>
        <v>16.5</v>
      </c>
      <c r="R21" s="19">
        <f t="shared" si="5"/>
        <v>9</v>
      </c>
      <c r="S21" s="17">
        <f t="shared" si="6"/>
        <v>37.5</v>
      </c>
      <c r="T21" s="27">
        <v>11</v>
      </c>
    </row>
    <row r="22" spans="1:20" ht="15.6" x14ac:dyDescent="0.3">
      <c r="A22" s="46">
        <v>65</v>
      </c>
      <c r="B22" s="7" t="s">
        <v>113</v>
      </c>
      <c r="C22" s="7" t="s">
        <v>114</v>
      </c>
      <c r="D22" s="13" t="s">
        <v>54</v>
      </c>
      <c r="E22" s="47"/>
      <c r="F22" s="3"/>
      <c r="G22" s="9">
        <v>3</v>
      </c>
      <c r="H22" s="9">
        <v>2.75</v>
      </c>
      <c r="I22" s="27">
        <v>3</v>
      </c>
      <c r="J22" s="73"/>
      <c r="K22" s="9"/>
      <c r="L22" s="27"/>
      <c r="M22" s="48">
        <f t="shared" si="0"/>
        <v>18</v>
      </c>
      <c r="N22" s="5">
        <f t="shared" si="1"/>
        <v>16.5</v>
      </c>
      <c r="O22" s="19">
        <f t="shared" si="2"/>
        <v>18</v>
      </c>
      <c r="P22" s="17">
        <f t="shared" si="3"/>
        <v>18</v>
      </c>
      <c r="Q22" s="6">
        <f t="shared" si="4"/>
        <v>18</v>
      </c>
      <c r="R22" s="19">
        <f t="shared" si="5"/>
        <v>16.5</v>
      </c>
      <c r="S22" s="17">
        <f t="shared" si="6"/>
        <v>36</v>
      </c>
      <c r="T22" s="27">
        <v>12</v>
      </c>
    </row>
    <row r="23" spans="1:20" ht="15.6" x14ac:dyDescent="0.3">
      <c r="A23" s="46">
        <v>56</v>
      </c>
      <c r="B23" s="7" t="s">
        <v>101</v>
      </c>
      <c r="C23" s="7" t="s">
        <v>102</v>
      </c>
      <c r="D23" s="77" t="s">
        <v>55</v>
      </c>
      <c r="E23" s="47"/>
      <c r="F23" s="3"/>
      <c r="G23" s="9">
        <v>2.75</v>
      </c>
      <c r="H23" s="9">
        <v>3</v>
      </c>
      <c r="I23" s="27">
        <v>2.75</v>
      </c>
      <c r="J23" s="73"/>
      <c r="K23" s="9"/>
      <c r="L23" s="27"/>
      <c r="M23" s="48">
        <f t="shared" si="0"/>
        <v>16.5</v>
      </c>
      <c r="N23" s="5">
        <f t="shared" si="1"/>
        <v>18</v>
      </c>
      <c r="O23" s="19">
        <f t="shared" si="2"/>
        <v>16.5</v>
      </c>
      <c r="P23" s="17">
        <f t="shared" si="3"/>
        <v>18</v>
      </c>
      <c r="Q23" s="6">
        <f t="shared" si="4"/>
        <v>16.5</v>
      </c>
      <c r="R23" s="19">
        <f t="shared" si="5"/>
        <v>16.5</v>
      </c>
      <c r="S23" s="17">
        <f t="shared" si="6"/>
        <v>34.5</v>
      </c>
      <c r="T23" s="27">
        <v>13</v>
      </c>
    </row>
    <row r="24" spans="1:20" ht="15.6" x14ac:dyDescent="0.3">
      <c r="A24" s="46">
        <v>57</v>
      </c>
      <c r="B24" s="7" t="s">
        <v>103</v>
      </c>
      <c r="C24" s="7" t="s">
        <v>104</v>
      </c>
      <c r="D24" s="77" t="s">
        <v>55</v>
      </c>
      <c r="E24" s="47"/>
      <c r="F24" s="3"/>
      <c r="G24" s="9">
        <v>2.75</v>
      </c>
      <c r="H24" s="9">
        <v>2.75</v>
      </c>
      <c r="I24" s="27">
        <v>3</v>
      </c>
      <c r="J24" s="73"/>
      <c r="K24" s="9"/>
      <c r="L24" s="27"/>
      <c r="M24" s="48">
        <f t="shared" si="0"/>
        <v>16.5</v>
      </c>
      <c r="N24" s="5">
        <f t="shared" si="1"/>
        <v>16.5</v>
      </c>
      <c r="O24" s="19">
        <f t="shared" si="2"/>
        <v>18</v>
      </c>
      <c r="P24" s="17">
        <f t="shared" si="3"/>
        <v>18</v>
      </c>
      <c r="Q24" s="6">
        <f t="shared" si="4"/>
        <v>16.5</v>
      </c>
      <c r="R24" s="19">
        <f t="shared" si="5"/>
        <v>16.5</v>
      </c>
      <c r="S24" s="17">
        <f t="shared" si="6"/>
        <v>34.5</v>
      </c>
      <c r="T24" s="27">
        <v>13</v>
      </c>
    </row>
    <row r="25" spans="1:20" ht="15.6" x14ac:dyDescent="0.3">
      <c r="A25" s="46">
        <v>63</v>
      </c>
      <c r="B25" s="7" t="s">
        <v>111</v>
      </c>
      <c r="C25" s="7" t="s">
        <v>60</v>
      </c>
      <c r="D25" s="77" t="s">
        <v>55</v>
      </c>
      <c r="E25" s="47"/>
      <c r="F25" s="3"/>
      <c r="G25" s="9">
        <v>2.25</v>
      </c>
      <c r="H25" s="9">
        <v>2.5</v>
      </c>
      <c r="I25" s="27">
        <v>3.25</v>
      </c>
      <c r="J25" s="73"/>
      <c r="K25" s="9"/>
      <c r="L25" s="27"/>
      <c r="M25" s="48">
        <f t="shared" si="0"/>
        <v>13.5</v>
      </c>
      <c r="N25" s="5">
        <f t="shared" si="1"/>
        <v>15</v>
      </c>
      <c r="O25" s="19">
        <f t="shared" si="2"/>
        <v>19.5</v>
      </c>
      <c r="P25" s="17">
        <f t="shared" si="3"/>
        <v>19.5</v>
      </c>
      <c r="Q25" s="6">
        <f t="shared" si="4"/>
        <v>15</v>
      </c>
      <c r="R25" s="19">
        <f t="shared" si="5"/>
        <v>13.5</v>
      </c>
      <c r="S25" s="17">
        <f t="shared" si="6"/>
        <v>34.5</v>
      </c>
      <c r="T25" s="27">
        <v>15</v>
      </c>
    </row>
    <row r="26" spans="1:20" ht="15.6" x14ac:dyDescent="0.3">
      <c r="A26" s="46">
        <v>69</v>
      </c>
      <c r="B26" s="7" t="s">
        <v>38</v>
      </c>
      <c r="C26" s="7" t="s">
        <v>120</v>
      </c>
      <c r="D26" s="13" t="s">
        <v>54</v>
      </c>
      <c r="E26" s="47"/>
      <c r="F26" s="3"/>
      <c r="G26" s="9">
        <v>2.75</v>
      </c>
      <c r="H26" s="9">
        <v>2.5</v>
      </c>
      <c r="I26" s="27">
        <v>2.75</v>
      </c>
      <c r="J26" s="73"/>
      <c r="K26" s="9"/>
      <c r="L26" s="27"/>
      <c r="M26" s="48">
        <f t="shared" si="0"/>
        <v>16.5</v>
      </c>
      <c r="N26" s="5">
        <f t="shared" si="1"/>
        <v>15</v>
      </c>
      <c r="O26" s="19">
        <f t="shared" si="2"/>
        <v>16.5</v>
      </c>
      <c r="P26" s="17">
        <f t="shared" si="3"/>
        <v>16.5</v>
      </c>
      <c r="Q26" s="6">
        <f t="shared" si="4"/>
        <v>16.5</v>
      </c>
      <c r="R26" s="19">
        <f t="shared" si="5"/>
        <v>15</v>
      </c>
      <c r="S26" s="17">
        <f t="shared" si="6"/>
        <v>33</v>
      </c>
      <c r="T26" s="27">
        <v>16</v>
      </c>
    </row>
    <row r="27" spans="1:20" ht="15.6" x14ac:dyDescent="0.3">
      <c r="A27" s="46">
        <v>70</v>
      </c>
      <c r="B27" s="7" t="s">
        <v>83</v>
      </c>
      <c r="C27" s="7" t="s">
        <v>121</v>
      </c>
      <c r="D27" s="13" t="s">
        <v>54</v>
      </c>
      <c r="E27" s="108"/>
      <c r="F27" s="109"/>
      <c r="G27" s="26">
        <v>2.75</v>
      </c>
      <c r="H27" s="9">
        <v>2.75</v>
      </c>
      <c r="I27" s="27">
        <v>2.5</v>
      </c>
      <c r="J27" s="26"/>
      <c r="K27" s="9"/>
      <c r="L27" s="27"/>
      <c r="M27" s="18">
        <f t="shared" si="0"/>
        <v>16.5</v>
      </c>
      <c r="N27" s="5">
        <f t="shared" si="1"/>
        <v>16.5</v>
      </c>
      <c r="O27" s="19">
        <f t="shared" si="2"/>
        <v>15</v>
      </c>
      <c r="P27" s="28">
        <f t="shared" si="3"/>
        <v>16.5</v>
      </c>
      <c r="Q27" s="6">
        <f t="shared" si="4"/>
        <v>16.5</v>
      </c>
      <c r="R27" s="19">
        <f t="shared" si="5"/>
        <v>15</v>
      </c>
      <c r="S27" s="17">
        <f t="shared" si="6"/>
        <v>33</v>
      </c>
      <c r="T27" s="27">
        <v>16</v>
      </c>
    </row>
    <row r="28" spans="1:20" ht="15.6" x14ac:dyDescent="0.3">
      <c r="A28" s="46">
        <v>74</v>
      </c>
      <c r="B28" s="7" t="s">
        <v>127</v>
      </c>
      <c r="C28" s="7" t="s">
        <v>128</v>
      </c>
      <c r="D28" s="13" t="s">
        <v>17</v>
      </c>
      <c r="E28" s="108"/>
      <c r="F28" s="109"/>
      <c r="G28" s="26">
        <v>2.75</v>
      </c>
      <c r="H28" s="9">
        <v>2.5</v>
      </c>
      <c r="I28" s="27">
        <v>2.75</v>
      </c>
      <c r="J28" s="26"/>
      <c r="K28" s="9"/>
      <c r="L28" s="27"/>
      <c r="M28" s="18">
        <f t="shared" si="0"/>
        <v>16.5</v>
      </c>
      <c r="N28" s="5">
        <f t="shared" si="1"/>
        <v>15</v>
      </c>
      <c r="O28" s="19">
        <f t="shared" si="2"/>
        <v>16.5</v>
      </c>
      <c r="P28" s="28">
        <f t="shared" si="3"/>
        <v>16.5</v>
      </c>
      <c r="Q28" s="6">
        <f t="shared" si="4"/>
        <v>16.5</v>
      </c>
      <c r="R28" s="19">
        <f t="shared" si="5"/>
        <v>15</v>
      </c>
      <c r="S28" s="17">
        <f t="shared" si="6"/>
        <v>33</v>
      </c>
      <c r="T28" s="27">
        <v>16</v>
      </c>
    </row>
    <row r="29" spans="1:20" ht="15.6" x14ac:dyDescent="0.3">
      <c r="A29" s="46">
        <v>61</v>
      </c>
      <c r="B29" s="7" t="s">
        <v>83</v>
      </c>
      <c r="C29" s="7" t="s">
        <v>109</v>
      </c>
      <c r="D29" s="77" t="s">
        <v>55</v>
      </c>
      <c r="E29" s="108"/>
      <c r="F29" s="109"/>
      <c r="G29" s="26">
        <v>2.25</v>
      </c>
      <c r="H29" s="9">
        <v>2.75</v>
      </c>
      <c r="I29" s="27">
        <v>2.75</v>
      </c>
      <c r="J29" s="26"/>
      <c r="K29" s="9"/>
      <c r="L29" s="27"/>
      <c r="M29" s="18">
        <f t="shared" si="0"/>
        <v>13.5</v>
      </c>
      <c r="N29" s="5">
        <f t="shared" si="1"/>
        <v>16.5</v>
      </c>
      <c r="O29" s="19">
        <f t="shared" si="2"/>
        <v>16.5</v>
      </c>
      <c r="P29" s="28">
        <f t="shared" si="3"/>
        <v>16.5</v>
      </c>
      <c r="Q29" s="6">
        <f t="shared" si="4"/>
        <v>16.5</v>
      </c>
      <c r="R29" s="19">
        <f t="shared" si="5"/>
        <v>13.5</v>
      </c>
      <c r="S29" s="17">
        <f t="shared" si="6"/>
        <v>33</v>
      </c>
      <c r="T29" s="27">
        <v>19</v>
      </c>
    </row>
    <row r="30" spans="1:20" ht="15.6" x14ac:dyDescent="0.3">
      <c r="A30" s="46">
        <v>71</v>
      </c>
      <c r="B30" s="7" t="s">
        <v>50</v>
      </c>
      <c r="C30" s="7" t="s">
        <v>122</v>
      </c>
      <c r="D30" s="13" t="s">
        <v>54</v>
      </c>
      <c r="E30" s="108"/>
      <c r="F30" s="109"/>
      <c r="G30" s="26">
        <v>2.75</v>
      </c>
      <c r="H30" s="9">
        <v>2.5</v>
      </c>
      <c r="I30" s="27">
        <v>2.5</v>
      </c>
      <c r="J30" s="26"/>
      <c r="K30" s="9"/>
      <c r="L30" s="27"/>
      <c r="M30" s="18">
        <f t="shared" si="0"/>
        <v>16.5</v>
      </c>
      <c r="N30" s="5">
        <f t="shared" si="1"/>
        <v>15</v>
      </c>
      <c r="O30" s="19">
        <f t="shared" si="2"/>
        <v>15</v>
      </c>
      <c r="P30" s="28">
        <f t="shared" si="3"/>
        <v>16.5</v>
      </c>
      <c r="Q30" s="6">
        <f t="shared" si="4"/>
        <v>15</v>
      </c>
      <c r="R30" s="19">
        <f t="shared" si="5"/>
        <v>15</v>
      </c>
      <c r="S30" s="17">
        <f t="shared" si="6"/>
        <v>31.5</v>
      </c>
      <c r="T30" s="27">
        <v>20</v>
      </c>
    </row>
    <row r="31" spans="1:20" ht="15.6" x14ac:dyDescent="0.3">
      <c r="A31" s="46">
        <v>68</v>
      </c>
      <c r="B31" s="7" t="s">
        <v>118</v>
      </c>
      <c r="C31" s="7" t="s">
        <v>119</v>
      </c>
      <c r="D31" s="13" t="s">
        <v>54</v>
      </c>
      <c r="E31" s="108"/>
      <c r="F31" s="109"/>
      <c r="G31" s="26">
        <v>2.25</v>
      </c>
      <c r="H31" s="9">
        <v>2.75</v>
      </c>
      <c r="I31" s="27">
        <v>2.75</v>
      </c>
      <c r="J31" s="26"/>
      <c r="K31" s="9">
        <v>6</v>
      </c>
      <c r="L31" s="27"/>
      <c r="M31" s="18">
        <f t="shared" si="0"/>
        <v>13.5</v>
      </c>
      <c r="N31" s="5">
        <f t="shared" si="1"/>
        <v>10.5</v>
      </c>
      <c r="O31" s="19">
        <f t="shared" si="2"/>
        <v>16.5</v>
      </c>
      <c r="P31" s="28">
        <f t="shared" si="3"/>
        <v>16.5</v>
      </c>
      <c r="Q31" s="6">
        <f t="shared" si="4"/>
        <v>13.5</v>
      </c>
      <c r="R31" s="19">
        <f t="shared" si="5"/>
        <v>10.5</v>
      </c>
      <c r="S31" s="17">
        <f t="shared" si="6"/>
        <v>30</v>
      </c>
      <c r="T31" s="27">
        <v>21</v>
      </c>
    </row>
    <row r="32" spans="1:20" ht="15.6" x14ac:dyDescent="0.3">
      <c r="A32" s="46">
        <v>59</v>
      </c>
      <c r="B32" s="7" t="s">
        <v>26</v>
      </c>
      <c r="C32" s="7" t="s">
        <v>107</v>
      </c>
      <c r="D32" s="77" t="s">
        <v>55</v>
      </c>
      <c r="E32" s="108"/>
      <c r="F32" s="109"/>
      <c r="G32" s="26">
        <v>2</v>
      </c>
      <c r="H32" s="9">
        <v>2</v>
      </c>
      <c r="I32" s="27">
        <v>2.25</v>
      </c>
      <c r="J32" s="26"/>
      <c r="K32" s="9"/>
      <c r="L32" s="27"/>
      <c r="M32" s="18">
        <f t="shared" si="0"/>
        <v>12</v>
      </c>
      <c r="N32" s="5">
        <f t="shared" si="1"/>
        <v>12</v>
      </c>
      <c r="O32" s="19">
        <f t="shared" si="2"/>
        <v>13.5</v>
      </c>
      <c r="P32" s="28">
        <f t="shared" si="3"/>
        <v>13.5</v>
      </c>
      <c r="Q32" s="6">
        <f t="shared" si="4"/>
        <v>12</v>
      </c>
      <c r="R32" s="19">
        <f t="shared" si="5"/>
        <v>12</v>
      </c>
      <c r="S32" s="17">
        <f t="shared" si="6"/>
        <v>25.5</v>
      </c>
      <c r="T32" s="27">
        <v>22</v>
      </c>
    </row>
    <row r="33" spans="1:20" ht="15.6" x14ac:dyDescent="0.3">
      <c r="A33" s="46">
        <v>60</v>
      </c>
      <c r="B33" s="7" t="s">
        <v>38</v>
      </c>
      <c r="C33" s="7" t="s">
        <v>108</v>
      </c>
      <c r="D33" s="77" t="s">
        <v>55</v>
      </c>
      <c r="E33" s="108"/>
      <c r="F33" s="109"/>
      <c r="G33" s="26">
        <v>2.25</v>
      </c>
      <c r="H33" s="9">
        <v>1.75</v>
      </c>
      <c r="I33" s="27">
        <v>2</v>
      </c>
      <c r="J33" s="26"/>
      <c r="K33" s="9"/>
      <c r="L33" s="27"/>
      <c r="M33" s="18">
        <f t="shared" si="0"/>
        <v>13.5</v>
      </c>
      <c r="N33" s="5">
        <f t="shared" si="1"/>
        <v>10.5</v>
      </c>
      <c r="O33" s="19">
        <f t="shared" si="2"/>
        <v>12</v>
      </c>
      <c r="P33" s="28">
        <f t="shared" si="3"/>
        <v>13.5</v>
      </c>
      <c r="Q33" s="6">
        <f t="shared" si="4"/>
        <v>12</v>
      </c>
      <c r="R33" s="19">
        <f t="shared" si="5"/>
        <v>10.5</v>
      </c>
      <c r="S33" s="17">
        <f t="shared" si="6"/>
        <v>25.5</v>
      </c>
      <c r="T33" s="27">
        <v>23</v>
      </c>
    </row>
    <row r="34" spans="1:20" ht="15.6" x14ac:dyDescent="0.3">
      <c r="A34" s="46">
        <v>72</v>
      </c>
      <c r="B34" s="7" t="s">
        <v>123</v>
      </c>
      <c r="C34" s="7" t="s">
        <v>124</v>
      </c>
      <c r="D34" s="13" t="s">
        <v>67</v>
      </c>
      <c r="E34" s="108"/>
      <c r="F34" s="109"/>
      <c r="G34" s="26"/>
      <c r="H34" s="9"/>
      <c r="I34" s="27"/>
      <c r="J34" s="26"/>
      <c r="K34" s="9"/>
      <c r="L34" s="27"/>
      <c r="M34" s="18">
        <f t="shared" si="0"/>
        <v>0</v>
      </c>
      <c r="N34" s="5">
        <f t="shared" si="1"/>
        <v>0</v>
      </c>
      <c r="O34" s="19">
        <f t="shared" si="2"/>
        <v>0</v>
      </c>
      <c r="P34" s="28">
        <f t="shared" si="3"/>
        <v>0</v>
      </c>
      <c r="Q34" s="6">
        <f t="shared" si="4"/>
        <v>0</v>
      </c>
      <c r="R34" s="19">
        <f t="shared" si="5"/>
        <v>0</v>
      </c>
      <c r="S34" s="17">
        <f t="shared" si="6"/>
        <v>0</v>
      </c>
      <c r="T34" s="27">
        <v>24</v>
      </c>
    </row>
    <row r="35" spans="1:20" ht="16.2" thickBot="1" x14ac:dyDescent="0.35">
      <c r="A35" s="84">
        <v>77</v>
      </c>
      <c r="B35" s="15" t="s">
        <v>131</v>
      </c>
      <c r="C35" s="15" t="s">
        <v>132</v>
      </c>
      <c r="D35" s="16" t="s">
        <v>19</v>
      </c>
      <c r="E35" s="110"/>
      <c r="F35" s="111"/>
      <c r="G35" s="81"/>
      <c r="H35" s="82"/>
      <c r="I35" s="83"/>
      <c r="J35" s="81"/>
      <c r="K35" s="82"/>
      <c r="L35" s="83"/>
      <c r="M35" s="20">
        <f t="shared" si="0"/>
        <v>0</v>
      </c>
      <c r="N35" s="21">
        <f t="shared" si="1"/>
        <v>0</v>
      </c>
      <c r="O35" s="22">
        <f t="shared" si="2"/>
        <v>0</v>
      </c>
      <c r="P35" s="42">
        <f t="shared" si="3"/>
        <v>0</v>
      </c>
      <c r="Q35" s="43">
        <f t="shared" si="4"/>
        <v>0</v>
      </c>
      <c r="R35" s="19">
        <f t="shared" si="5"/>
        <v>0</v>
      </c>
      <c r="S35" s="86">
        <f t="shared" si="6"/>
        <v>0</v>
      </c>
      <c r="T35" s="83">
        <v>25</v>
      </c>
    </row>
  </sheetData>
  <sortState xmlns:xlrd2="http://schemas.microsoft.com/office/spreadsheetml/2017/richdata2" ref="A11:T35">
    <sortCondition ref="T11:T35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7"/>
  <sheetViews>
    <sheetView topLeftCell="A7" zoomScaleNormal="100" workbookViewId="0">
      <selection activeCell="W15" sqref="W15"/>
    </sheetView>
  </sheetViews>
  <sheetFormatPr defaultRowHeight="14.4" x14ac:dyDescent="0.3"/>
  <cols>
    <col min="1" max="1" width="4.6640625" customWidth="1"/>
    <col min="2" max="2" width="14.44140625" style="2" customWidth="1"/>
    <col min="3" max="3" width="14.5546875" style="2" customWidth="1"/>
    <col min="4" max="4" width="20.6640625" customWidth="1"/>
    <col min="5" max="5" width="3.5546875" hidden="1" customWidth="1"/>
    <col min="6" max="6" width="2.88671875" hidden="1" customWidth="1"/>
    <col min="7" max="20" width="7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</row>
    <row r="5" spans="1:20" ht="15.6" x14ac:dyDescent="0.3">
      <c r="A5" s="2"/>
      <c r="B5" s="30" t="s">
        <v>12</v>
      </c>
      <c r="D5" s="4"/>
    </row>
    <row r="6" spans="1:20" ht="15.6" x14ac:dyDescent="0.3">
      <c r="A6" s="2"/>
      <c r="B6" s="30" t="s">
        <v>13</v>
      </c>
      <c r="D6" s="4"/>
    </row>
    <row r="7" spans="1:20" ht="15.6" x14ac:dyDescent="0.3">
      <c r="A7" s="2"/>
      <c r="B7" s="30" t="s">
        <v>14</v>
      </c>
      <c r="D7" s="4"/>
    </row>
    <row r="8" spans="1:20" ht="16.2" thickBot="1" x14ac:dyDescent="0.35">
      <c r="A8" s="2"/>
      <c r="B8" s="30"/>
      <c r="D8" s="4"/>
    </row>
    <row r="9" spans="1:20" ht="20.25" customHeight="1" thickBot="1" x14ac:dyDescent="0.4">
      <c r="A9" s="158" t="s">
        <v>7</v>
      </c>
      <c r="B9" s="143" t="s">
        <v>35</v>
      </c>
      <c r="C9" s="143"/>
      <c r="D9" s="144"/>
      <c r="E9" s="38"/>
      <c r="F9" s="38"/>
      <c r="G9" s="155" t="s">
        <v>8</v>
      </c>
      <c r="H9" s="156"/>
      <c r="I9" s="157"/>
      <c r="J9" s="155" t="s">
        <v>9</v>
      </c>
      <c r="K9" s="156"/>
      <c r="L9" s="157"/>
      <c r="M9" s="155" t="s">
        <v>4</v>
      </c>
      <c r="N9" s="156"/>
      <c r="O9" s="157"/>
      <c r="P9" s="145" t="s">
        <v>231</v>
      </c>
      <c r="Q9" s="130" t="s">
        <v>232</v>
      </c>
      <c r="R9" s="132" t="s">
        <v>233</v>
      </c>
      <c r="S9" s="134" t="s">
        <v>5</v>
      </c>
      <c r="T9" s="153" t="s">
        <v>6</v>
      </c>
    </row>
    <row r="10" spans="1:20" ht="20.25" customHeight="1" thickBot="1" x14ac:dyDescent="0.4">
      <c r="A10" s="159"/>
      <c r="B10" s="125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22">
        <v>1</v>
      </c>
      <c r="H10" s="123">
        <v>2</v>
      </c>
      <c r="I10" s="123">
        <v>3</v>
      </c>
      <c r="J10" s="122">
        <v>1</v>
      </c>
      <c r="K10" s="123">
        <v>2</v>
      </c>
      <c r="L10" s="123">
        <v>3</v>
      </c>
      <c r="M10" s="122">
        <v>1</v>
      </c>
      <c r="N10" s="123">
        <v>2</v>
      </c>
      <c r="O10" s="123">
        <v>3</v>
      </c>
      <c r="P10" s="146"/>
      <c r="Q10" s="131"/>
      <c r="R10" s="133"/>
      <c r="S10" s="135"/>
      <c r="T10" s="154"/>
    </row>
    <row r="11" spans="1:20" s="1" customFormat="1" ht="15.6" x14ac:dyDescent="0.3">
      <c r="A11" s="118">
        <v>83</v>
      </c>
      <c r="B11" s="90" t="s">
        <v>197</v>
      </c>
      <c r="C11" s="90" t="s">
        <v>47</v>
      </c>
      <c r="D11" s="119" t="s">
        <v>55</v>
      </c>
      <c r="E11" s="97"/>
      <c r="F11" s="97"/>
      <c r="G11" s="99">
        <v>3.75</v>
      </c>
      <c r="H11" s="100">
        <v>3.75</v>
      </c>
      <c r="I11" s="101">
        <v>3.25</v>
      </c>
      <c r="J11" s="99">
        <v>3</v>
      </c>
      <c r="K11" s="100"/>
      <c r="L11" s="101"/>
      <c r="M11" s="102">
        <f t="shared" ref="M11:M27" si="0">(G11*6)-J11</f>
        <v>19.5</v>
      </c>
      <c r="N11" s="103">
        <f t="shared" ref="N11:N27" si="1">(H11*6)-K11</f>
        <v>22.5</v>
      </c>
      <c r="O11" s="104">
        <f t="shared" ref="O11:O27" si="2">(I11*6)-L11</f>
        <v>19.5</v>
      </c>
      <c r="P11" s="105">
        <f t="shared" ref="P11:P27" si="3">MAX(M11:O11)</f>
        <v>22.5</v>
      </c>
      <c r="Q11" s="106">
        <f t="shared" ref="Q11:Q27" si="4">LARGE(M11:O11,2)</f>
        <v>19.5</v>
      </c>
      <c r="R11" s="104">
        <f t="shared" ref="R11:R25" si="5">LARGE(M11:O11,3)</f>
        <v>19.5</v>
      </c>
      <c r="S11" s="105">
        <f t="shared" ref="S11:S27" si="6">P11+Q11</f>
        <v>42</v>
      </c>
      <c r="T11" s="101">
        <v>1</v>
      </c>
    </row>
    <row r="12" spans="1:20" s="1" customFormat="1" ht="15.6" x14ac:dyDescent="0.3">
      <c r="A12" s="46">
        <v>92</v>
      </c>
      <c r="B12" s="7" t="s">
        <v>209</v>
      </c>
      <c r="C12" s="7" t="s">
        <v>208</v>
      </c>
      <c r="D12" s="13" t="s">
        <v>67</v>
      </c>
      <c r="E12" s="108"/>
      <c r="F12" s="108"/>
      <c r="G12" s="26">
        <v>3</v>
      </c>
      <c r="H12" s="9">
        <v>3.5</v>
      </c>
      <c r="I12" s="27">
        <v>3.5</v>
      </c>
      <c r="J12" s="26"/>
      <c r="K12" s="9"/>
      <c r="L12" s="27"/>
      <c r="M12" s="18">
        <f t="shared" si="0"/>
        <v>18</v>
      </c>
      <c r="N12" s="5">
        <f t="shared" si="1"/>
        <v>21</v>
      </c>
      <c r="O12" s="19">
        <f t="shared" si="2"/>
        <v>21</v>
      </c>
      <c r="P12" s="28">
        <f t="shared" si="3"/>
        <v>21</v>
      </c>
      <c r="Q12" s="6">
        <f t="shared" si="4"/>
        <v>21</v>
      </c>
      <c r="R12" s="19">
        <f t="shared" si="5"/>
        <v>18</v>
      </c>
      <c r="S12" s="28">
        <f t="shared" si="6"/>
        <v>42</v>
      </c>
      <c r="T12" s="27">
        <v>2</v>
      </c>
    </row>
    <row r="13" spans="1:20" s="1" customFormat="1" ht="15.6" x14ac:dyDescent="0.3">
      <c r="A13" s="46">
        <v>93</v>
      </c>
      <c r="B13" s="7" t="s">
        <v>210</v>
      </c>
      <c r="C13" s="7" t="s">
        <v>211</v>
      </c>
      <c r="D13" s="13" t="s">
        <v>17</v>
      </c>
      <c r="E13" s="108"/>
      <c r="F13" s="108"/>
      <c r="G13" s="26">
        <v>3</v>
      </c>
      <c r="H13" s="9">
        <v>3</v>
      </c>
      <c r="I13" s="27">
        <v>3.25</v>
      </c>
      <c r="J13" s="26"/>
      <c r="K13" s="9"/>
      <c r="L13" s="27"/>
      <c r="M13" s="18">
        <f t="shared" si="0"/>
        <v>18</v>
      </c>
      <c r="N13" s="5">
        <f t="shared" si="1"/>
        <v>18</v>
      </c>
      <c r="O13" s="19">
        <f t="shared" si="2"/>
        <v>19.5</v>
      </c>
      <c r="P13" s="28">
        <f t="shared" si="3"/>
        <v>19.5</v>
      </c>
      <c r="Q13" s="6">
        <f t="shared" si="4"/>
        <v>18</v>
      </c>
      <c r="R13" s="19">
        <f t="shared" si="5"/>
        <v>18</v>
      </c>
      <c r="S13" s="28">
        <f t="shared" si="6"/>
        <v>37.5</v>
      </c>
      <c r="T13" s="27">
        <v>3</v>
      </c>
    </row>
    <row r="14" spans="1:20" s="1" customFormat="1" ht="15.6" x14ac:dyDescent="0.3">
      <c r="A14" s="46">
        <v>84</v>
      </c>
      <c r="B14" s="7" t="s">
        <v>172</v>
      </c>
      <c r="C14" s="7" t="s">
        <v>43</v>
      </c>
      <c r="D14" s="13" t="s">
        <v>55</v>
      </c>
      <c r="E14" s="108"/>
      <c r="F14" s="108"/>
      <c r="G14" s="26">
        <v>3</v>
      </c>
      <c r="H14" s="9">
        <v>2.75</v>
      </c>
      <c r="I14" s="27">
        <v>2.5</v>
      </c>
      <c r="J14" s="26"/>
      <c r="K14" s="9"/>
      <c r="L14" s="27"/>
      <c r="M14" s="18">
        <f t="shared" si="0"/>
        <v>18</v>
      </c>
      <c r="N14" s="5">
        <f t="shared" si="1"/>
        <v>16.5</v>
      </c>
      <c r="O14" s="19">
        <f t="shared" si="2"/>
        <v>15</v>
      </c>
      <c r="P14" s="28">
        <f t="shared" si="3"/>
        <v>18</v>
      </c>
      <c r="Q14" s="6">
        <f t="shared" si="4"/>
        <v>16.5</v>
      </c>
      <c r="R14" s="19">
        <f t="shared" si="5"/>
        <v>15</v>
      </c>
      <c r="S14" s="28">
        <f t="shared" si="6"/>
        <v>34.5</v>
      </c>
      <c r="T14" s="27">
        <v>4</v>
      </c>
    </row>
    <row r="15" spans="1:20" s="1" customFormat="1" ht="15.6" x14ac:dyDescent="0.3">
      <c r="A15" s="46">
        <v>95</v>
      </c>
      <c r="B15" s="7" t="s">
        <v>214</v>
      </c>
      <c r="C15" s="7" t="s">
        <v>215</v>
      </c>
      <c r="D15" s="113" t="s">
        <v>58</v>
      </c>
      <c r="E15" s="108"/>
      <c r="F15" s="108"/>
      <c r="G15" s="26">
        <v>2.5</v>
      </c>
      <c r="H15" s="9">
        <v>2.25</v>
      </c>
      <c r="I15" s="27">
        <v>2.75</v>
      </c>
      <c r="J15" s="26"/>
      <c r="K15" s="9"/>
      <c r="L15" s="27"/>
      <c r="M15" s="18">
        <f t="shared" si="0"/>
        <v>15</v>
      </c>
      <c r="N15" s="5">
        <f t="shared" si="1"/>
        <v>13.5</v>
      </c>
      <c r="O15" s="19">
        <f t="shared" si="2"/>
        <v>16.5</v>
      </c>
      <c r="P15" s="28">
        <f t="shared" si="3"/>
        <v>16.5</v>
      </c>
      <c r="Q15" s="6">
        <f t="shared" si="4"/>
        <v>15</v>
      </c>
      <c r="R15" s="19">
        <f t="shared" si="5"/>
        <v>13.5</v>
      </c>
      <c r="S15" s="28">
        <f t="shared" si="6"/>
        <v>31.5</v>
      </c>
      <c r="T15" s="27">
        <v>5</v>
      </c>
    </row>
    <row r="16" spans="1:20" s="1" customFormat="1" ht="15.6" x14ac:dyDescent="0.3">
      <c r="A16" s="46">
        <v>82</v>
      </c>
      <c r="B16" s="7" t="s">
        <v>196</v>
      </c>
      <c r="C16" s="7" t="s">
        <v>49</v>
      </c>
      <c r="D16" s="113" t="s">
        <v>55</v>
      </c>
      <c r="E16" s="108"/>
      <c r="F16" s="108"/>
      <c r="G16" s="26">
        <v>2.5</v>
      </c>
      <c r="H16" s="9">
        <v>2.5</v>
      </c>
      <c r="I16" s="27">
        <v>2.5</v>
      </c>
      <c r="J16" s="26"/>
      <c r="K16" s="9"/>
      <c r="L16" s="27"/>
      <c r="M16" s="18">
        <f t="shared" si="0"/>
        <v>15</v>
      </c>
      <c r="N16" s="5">
        <f t="shared" si="1"/>
        <v>15</v>
      </c>
      <c r="O16" s="19">
        <f t="shared" si="2"/>
        <v>15</v>
      </c>
      <c r="P16" s="28">
        <f t="shared" si="3"/>
        <v>15</v>
      </c>
      <c r="Q16" s="6">
        <f t="shared" si="4"/>
        <v>15</v>
      </c>
      <c r="R16" s="19">
        <f t="shared" si="5"/>
        <v>15</v>
      </c>
      <c r="S16" s="28">
        <f t="shared" si="6"/>
        <v>30</v>
      </c>
      <c r="T16" s="27">
        <v>6</v>
      </c>
    </row>
    <row r="17" spans="1:20" s="1" customFormat="1" ht="15.6" x14ac:dyDescent="0.3">
      <c r="A17" s="46">
        <v>88</v>
      </c>
      <c r="B17" s="7" t="s">
        <v>204</v>
      </c>
      <c r="C17" s="7" t="s">
        <v>205</v>
      </c>
      <c r="D17" s="113" t="s">
        <v>67</v>
      </c>
      <c r="E17" s="108"/>
      <c r="F17" s="108"/>
      <c r="G17" s="26">
        <v>2.75</v>
      </c>
      <c r="H17" s="9">
        <v>2</v>
      </c>
      <c r="I17" s="27">
        <v>2</v>
      </c>
      <c r="J17" s="26"/>
      <c r="K17" s="9"/>
      <c r="L17" s="27"/>
      <c r="M17" s="18">
        <f t="shared" si="0"/>
        <v>16.5</v>
      </c>
      <c r="N17" s="5">
        <f t="shared" si="1"/>
        <v>12</v>
      </c>
      <c r="O17" s="19">
        <f t="shared" si="2"/>
        <v>12</v>
      </c>
      <c r="P17" s="28">
        <f t="shared" si="3"/>
        <v>16.5</v>
      </c>
      <c r="Q17" s="6">
        <f t="shared" si="4"/>
        <v>12</v>
      </c>
      <c r="R17" s="19">
        <f t="shared" si="5"/>
        <v>12</v>
      </c>
      <c r="S17" s="28">
        <f t="shared" si="6"/>
        <v>28.5</v>
      </c>
      <c r="T17" s="27">
        <v>7</v>
      </c>
    </row>
    <row r="18" spans="1:20" s="1" customFormat="1" ht="15.6" x14ac:dyDescent="0.3">
      <c r="A18" s="46">
        <v>81</v>
      </c>
      <c r="B18" s="7" t="s">
        <v>193</v>
      </c>
      <c r="C18" s="7" t="s">
        <v>195</v>
      </c>
      <c r="D18" s="13" t="s">
        <v>55</v>
      </c>
      <c r="E18" s="108"/>
      <c r="F18" s="108"/>
      <c r="G18" s="26"/>
      <c r="H18" s="9"/>
      <c r="I18" s="27"/>
      <c r="J18" s="26"/>
      <c r="K18" s="9"/>
      <c r="L18" s="27"/>
      <c r="M18" s="18">
        <f t="shared" si="0"/>
        <v>0</v>
      </c>
      <c r="N18" s="5">
        <f t="shared" si="1"/>
        <v>0</v>
      </c>
      <c r="O18" s="19">
        <f t="shared" si="2"/>
        <v>0</v>
      </c>
      <c r="P18" s="28">
        <f t="shared" si="3"/>
        <v>0</v>
      </c>
      <c r="Q18" s="6">
        <f t="shared" si="4"/>
        <v>0</v>
      </c>
      <c r="R18" s="19">
        <f t="shared" si="5"/>
        <v>0</v>
      </c>
      <c r="S18" s="28">
        <f t="shared" si="6"/>
        <v>0</v>
      </c>
      <c r="T18" s="27">
        <v>8</v>
      </c>
    </row>
    <row r="19" spans="1:20" s="1" customFormat="1" ht="15.6" x14ac:dyDescent="0.3">
      <c r="A19" s="46">
        <v>85</v>
      </c>
      <c r="B19" s="7" t="s">
        <v>198</v>
      </c>
      <c r="C19" s="7" t="s">
        <v>199</v>
      </c>
      <c r="D19" s="13" t="s">
        <v>54</v>
      </c>
      <c r="E19" s="108"/>
      <c r="F19" s="108"/>
      <c r="G19" s="26"/>
      <c r="H19" s="9"/>
      <c r="I19" s="27"/>
      <c r="J19" s="26"/>
      <c r="K19" s="9"/>
      <c r="L19" s="27"/>
      <c r="M19" s="18">
        <f t="shared" si="0"/>
        <v>0</v>
      </c>
      <c r="N19" s="5">
        <f t="shared" si="1"/>
        <v>0</v>
      </c>
      <c r="O19" s="19">
        <f t="shared" si="2"/>
        <v>0</v>
      </c>
      <c r="P19" s="28">
        <f t="shared" si="3"/>
        <v>0</v>
      </c>
      <c r="Q19" s="6">
        <f t="shared" si="4"/>
        <v>0</v>
      </c>
      <c r="R19" s="19">
        <f t="shared" si="5"/>
        <v>0</v>
      </c>
      <c r="S19" s="28">
        <f t="shared" si="6"/>
        <v>0</v>
      </c>
      <c r="T19" s="27">
        <v>9</v>
      </c>
    </row>
    <row r="20" spans="1:20" s="1" customFormat="1" ht="15.6" x14ac:dyDescent="0.3">
      <c r="A20" s="46">
        <v>86</v>
      </c>
      <c r="B20" s="7" t="s">
        <v>200</v>
      </c>
      <c r="C20" s="7" t="s">
        <v>201</v>
      </c>
      <c r="D20" s="13" t="s">
        <v>54</v>
      </c>
      <c r="E20" s="108"/>
      <c r="F20" s="108"/>
      <c r="G20" s="26"/>
      <c r="H20" s="9"/>
      <c r="I20" s="27"/>
      <c r="J20" s="26"/>
      <c r="K20" s="9"/>
      <c r="L20" s="27"/>
      <c r="M20" s="18">
        <f t="shared" si="0"/>
        <v>0</v>
      </c>
      <c r="N20" s="5">
        <f t="shared" si="1"/>
        <v>0</v>
      </c>
      <c r="O20" s="19">
        <f t="shared" si="2"/>
        <v>0</v>
      </c>
      <c r="P20" s="28">
        <f t="shared" si="3"/>
        <v>0</v>
      </c>
      <c r="Q20" s="6">
        <f t="shared" si="4"/>
        <v>0</v>
      </c>
      <c r="R20" s="19">
        <f t="shared" si="5"/>
        <v>0</v>
      </c>
      <c r="S20" s="28">
        <f t="shared" si="6"/>
        <v>0</v>
      </c>
      <c r="T20" s="27">
        <v>10</v>
      </c>
    </row>
    <row r="21" spans="1:20" s="1" customFormat="1" ht="15.6" x14ac:dyDescent="0.3">
      <c r="A21" s="46">
        <v>87</v>
      </c>
      <c r="B21" s="7" t="s">
        <v>202</v>
      </c>
      <c r="C21" s="7" t="s">
        <v>203</v>
      </c>
      <c r="D21" s="13" t="s">
        <v>54</v>
      </c>
      <c r="E21" s="108"/>
      <c r="F21" s="108"/>
      <c r="G21" s="26"/>
      <c r="H21" s="9"/>
      <c r="I21" s="27"/>
      <c r="J21" s="26"/>
      <c r="K21" s="9"/>
      <c r="L21" s="27"/>
      <c r="M21" s="18">
        <f t="shared" si="0"/>
        <v>0</v>
      </c>
      <c r="N21" s="5">
        <f t="shared" si="1"/>
        <v>0</v>
      </c>
      <c r="O21" s="19">
        <f t="shared" si="2"/>
        <v>0</v>
      </c>
      <c r="P21" s="28">
        <f t="shared" si="3"/>
        <v>0</v>
      </c>
      <c r="Q21" s="6">
        <f t="shared" si="4"/>
        <v>0</v>
      </c>
      <c r="R21" s="19">
        <f t="shared" si="5"/>
        <v>0</v>
      </c>
      <c r="S21" s="28">
        <f t="shared" si="6"/>
        <v>0</v>
      </c>
      <c r="T21" s="27">
        <v>11</v>
      </c>
    </row>
    <row r="22" spans="1:20" s="1" customFormat="1" ht="15.6" x14ac:dyDescent="0.3">
      <c r="A22" s="46">
        <v>89</v>
      </c>
      <c r="B22" s="7" t="s">
        <v>206</v>
      </c>
      <c r="C22" s="7" t="s">
        <v>207</v>
      </c>
      <c r="D22" s="13" t="s">
        <v>67</v>
      </c>
      <c r="E22" s="108"/>
      <c r="F22" s="108"/>
      <c r="G22" s="26"/>
      <c r="H22" s="9"/>
      <c r="I22" s="27"/>
      <c r="J22" s="26"/>
      <c r="K22" s="9"/>
      <c r="L22" s="27"/>
      <c r="M22" s="18">
        <f t="shared" si="0"/>
        <v>0</v>
      </c>
      <c r="N22" s="5">
        <f t="shared" si="1"/>
        <v>0</v>
      </c>
      <c r="O22" s="19">
        <f t="shared" si="2"/>
        <v>0</v>
      </c>
      <c r="P22" s="28">
        <f t="shared" si="3"/>
        <v>0</v>
      </c>
      <c r="Q22" s="6">
        <f t="shared" si="4"/>
        <v>0</v>
      </c>
      <c r="R22" s="19">
        <f t="shared" si="5"/>
        <v>0</v>
      </c>
      <c r="S22" s="28">
        <f t="shared" si="6"/>
        <v>0</v>
      </c>
      <c r="T22" s="27">
        <v>12</v>
      </c>
    </row>
    <row r="23" spans="1:20" s="1" customFormat="1" ht="15.6" x14ac:dyDescent="0.3">
      <c r="A23" s="46">
        <v>90</v>
      </c>
      <c r="B23" s="7" t="s">
        <v>176</v>
      </c>
      <c r="C23" s="7" t="s">
        <v>208</v>
      </c>
      <c r="D23" s="13" t="s">
        <v>67</v>
      </c>
      <c r="E23" s="108"/>
      <c r="F23" s="108"/>
      <c r="G23" s="26"/>
      <c r="H23" s="9"/>
      <c r="I23" s="27"/>
      <c r="J23" s="26"/>
      <c r="K23" s="9"/>
      <c r="L23" s="27"/>
      <c r="M23" s="18">
        <f t="shared" si="0"/>
        <v>0</v>
      </c>
      <c r="N23" s="5">
        <f t="shared" si="1"/>
        <v>0</v>
      </c>
      <c r="O23" s="19">
        <f t="shared" si="2"/>
        <v>0</v>
      </c>
      <c r="P23" s="28">
        <f t="shared" si="3"/>
        <v>0</v>
      </c>
      <c r="Q23" s="6">
        <f t="shared" si="4"/>
        <v>0</v>
      </c>
      <c r="R23" s="19">
        <f t="shared" si="5"/>
        <v>0</v>
      </c>
      <c r="S23" s="28">
        <f t="shared" si="6"/>
        <v>0</v>
      </c>
      <c r="T23" s="27">
        <v>13</v>
      </c>
    </row>
    <row r="24" spans="1:20" s="1" customFormat="1" ht="16.2" thickBot="1" x14ac:dyDescent="0.35">
      <c r="A24" s="84">
        <v>91</v>
      </c>
      <c r="B24" s="15" t="s">
        <v>198</v>
      </c>
      <c r="C24" s="15" t="s">
        <v>27</v>
      </c>
      <c r="D24" s="114" t="s">
        <v>67</v>
      </c>
      <c r="E24" s="110"/>
      <c r="F24" s="110"/>
      <c r="G24" s="81"/>
      <c r="H24" s="82"/>
      <c r="I24" s="83"/>
      <c r="J24" s="81"/>
      <c r="K24" s="82"/>
      <c r="L24" s="83"/>
      <c r="M24" s="20">
        <f t="shared" si="0"/>
        <v>0</v>
      </c>
      <c r="N24" s="21">
        <f t="shared" si="1"/>
        <v>0</v>
      </c>
      <c r="O24" s="22">
        <f t="shared" si="2"/>
        <v>0</v>
      </c>
      <c r="P24" s="42">
        <f t="shared" si="3"/>
        <v>0</v>
      </c>
      <c r="Q24" s="43">
        <f t="shared" si="4"/>
        <v>0</v>
      </c>
      <c r="R24" s="19">
        <f t="shared" si="5"/>
        <v>0</v>
      </c>
      <c r="S24" s="42">
        <f t="shared" si="6"/>
        <v>0</v>
      </c>
      <c r="T24" s="83">
        <v>15</v>
      </c>
    </row>
    <row r="25" spans="1:20" ht="15.6" x14ac:dyDescent="0.3">
      <c r="A25" s="45"/>
      <c r="B25" s="33"/>
      <c r="C25" s="33"/>
      <c r="D25" s="88"/>
      <c r="G25" s="61"/>
      <c r="H25" s="62"/>
      <c r="I25" s="32"/>
      <c r="J25" s="61"/>
      <c r="K25" s="62"/>
      <c r="L25" s="32"/>
      <c r="M25" s="56">
        <f t="shared" si="0"/>
        <v>0</v>
      </c>
      <c r="N25" s="50">
        <f t="shared" si="1"/>
        <v>0</v>
      </c>
      <c r="O25" s="57">
        <f t="shared" si="2"/>
        <v>0</v>
      </c>
      <c r="P25" s="31">
        <f t="shared" si="3"/>
        <v>0</v>
      </c>
      <c r="Q25" s="51">
        <f t="shared" si="4"/>
        <v>0</v>
      </c>
      <c r="R25" s="19">
        <f t="shared" si="5"/>
        <v>0</v>
      </c>
      <c r="S25" s="31">
        <f t="shared" si="6"/>
        <v>0</v>
      </c>
      <c r="T25" s="32">
        <v>16</v>
      </c>
    </row>
    <row r="26" spans="1:20" ht="15.6" x14ac:dyDescent="0.3">
      <c r="A26" s="46"/>
      <c r="B26" s="63"/>
      <c r="C26" s="63"/>
      <c r="D26" s="75"/>
      <c r="G26" s="65"/>
      <c r="H26" s="66"/>
      <c r="I26" s="67"/>
      <c r="J26" s="65"/>
      <c r="K26" s="66"/>
      <c r="L26" s="67"/>
      <c r="M26" s="68">
        <f t="shared" si="0"/>
        <v>0</v>
      </c>
      <c r="N26" s="69">
        <f t="shared" si="1"/>
        <v>0</v>
      </c>
      <c r="O26" s="70">
        <f t="shared" si="2"/>
        <v>0</v>
      </c>
      <c r="P26" s="71">
        <f t="shared" si="3"/>
        <v>0</v>
      </c>
      <c r="Q26" s="72">
        <f t="shared" si="4"/>
        <v>0</v>
      </c>
      <c r="R26" s="70">
        <f t="shared" ref="R26:R27" si="7">LARGE(N26:P26,3)</f>
        <v>0</v>
      </c>
      <c r="S26" s="71">
        <f t="shared" si="6"/>
        <v>0</v>
      </c>
      <c r="T26" s="67">
        <v>17</v>
      </c>
    </row>
    <row r="27" spans="1:20" ht="15.6" x14ac:dyDescent="0.3">
      <c r="A27" s="46"/>
      <c r="B27" s="10"/>
      <c r="C27" s="10"/>
      <c r="D27" s="76"/>
      <c r="E27" s="7"/>
      <c r="F27" s="7"/>
      <c r="G27" s="9"/>
      <c r="H27" s="9"/>
      <c r="I27" s="9"/>
      <c r="J27" s="9"/>
      <c r="K27" s="9"/>
      <c r="L27" s="9"/>
      <c r="M27" s="5">
        <f t="shared" si="0"/>
        <v>0</v>
      </c>
      <c r="N27" s="5">
        <f t="shared" si="1"/>
        <v>0</v>
      </c>
      <c r="O27" s="5">
        <f t="shared" si="2"/>
        <v>0</v>
      </c>
      <c r="P27" s="6">
        <f t="shared" si="3"/>
        <v>0</v>
      </c>
      <c r="Q27" s="6">
        <f t="shared" si="4"/>
        <v>0</v>
      </c>
      <c r="R27" s="5">
        <f t="shared" si="7"/>
        <v>0</v>
      </c>
      <c r="S27" s="6">
        <f t="shared" si="6"/>
        <v>0</v>
      </c>
      <c r="T27" s="9">
        <v>18</v>
      </c>
    </row>
  </sheetData>
  <sortState xmlns:xlrd2="http://schemas.microsoft.com/office/spreadsheetml/2017/richdata2" ref="A11:S24">
    <sortCondition descending="1" ref="S11:S24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83" fitToHeight="0" orientation="landscape" r:id="rId1"/>
  <colBreaks count="1" manualBreakCount="1">
    <brk id="12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9"/>
  <sheetViews>
    <sheetView topLeftCell="A7" zoomScaleNormal="100" workbookViewId="0">
      <selection activeCell="R30" sqref="R30"/>
    </sheetView>
  </sheetViews>
  <sheetFormatPr defaultRowHeight="14.4" x14ac:dyDescent="0.3"/>
  <cols>
    <col min="1" max="1" width="4.44140625" bestFit="1" customWidth="1"/>
    <col min="2" max="2" width="14.33203125" style="2" customWidth="1"/>
    <col min="3" max="3" width="22.33203125" style="2" customWidth="1"/>
    <col min="4" max="4" width="20.6640625" customWidth="1"/>
    <col min="5" max="5" width="2.6640625" hidden="1" customWidth="1"/>
    <col min="6" max="6" width="3.4414062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A3" s="2"/>
      <c r="B3" s="30" t="s">
        <v>10</v>
      </c>
      <c r="D3" t="s">
        <v>15</v>
      </c>
      <c r="N3" s="35" t="s">
        <v>16</v>
      </c>
    </row>
    <row r="4" spans="1:20" ht="17.25" customHeight="1" x14ac:dyDescent="0.3">
      <c r="A4" s="2"/>
      <c r="B4" s="30" t="s">
        <v>11</v>
      </c>
    </row>
    <row r="5" spans="1:20" ht="15.6" x14ac:dyDescent="0.3">
      <c r="A5" s="2"/>
      <c r="B5" s="30" t="s">
        <v>12</v>
      </c>
      <c r="D5" s="4"/>
    </row>
    <row r="6" spans="1:20" ht="15.6" x14ac:dyDescent="0.3">
      <c r="A6" s="2"/>
      <c r="B6" s="30" t="s">
        <v>13</v>
      </c>
      <c r="D6" s="4"/>
    </row>
    <row r="7" spans="1:20" ht="15.6" x14ac:dyDescent="0.3">
      <c r="A7" s="2"/>
      <c r="B7" s="30" t="s">
        <v>14</v>
      </c>
      <c r="D7" s="4"/>
    </row>
    <row r="8" spans="1:20" ht="16.2" thickBot="1" x14ac:dyDescent="0.35">
      <c r="A8" s="2"/>
      <c r="B8" s="30"/>
      <c r="D8" s="4"/>
    </row>
    <row r="9" spans="1:20" ht="20.25" customHeight="1" thickBot="1" x14ac:dyDescent="0.4">
      <c r="A9" s="137" t="s">
        <v>7</v>
      </c>
      <c r="B9" s="142" t="s">
        <v>36</v>
      </c>
      <c r="C9" s="143"/>
      <c r="D9" s="144"/>
      <c r="E9" s="38"/>
      <c r="F9" s="38"/>
      <c r="G9" s="155" t="s">
        <v>8</v>
      </c>
      <c r="H9" s="156"/>
      <c r="I9" s="157"/>
      <c r="J9" s="155" t="s">
        <v>9</v>
      </c>
      <c r="K9" s="156"/>
      <c r="L9" s="157"/>
      <c r="M9" s="155" t="s">
        <v>4</v>
      </c>
      <c r="N9" s="156"/>
      <c r="O9" s="157"/>
      <c r="P9" s="145" t="s">
        <v>231</v>
      </c>
      <c r="Q9" s="130" t="s">
        <v>232</v>
      </c>
      <c r="R9" s="132" t="s">
        <v>233</v>
      </c>
      <c r="S9" s="134" t="s">
        <v>5</v>
      </c>
      <c r="T9" s="153" t="s">
        <v>6</v>
      </c>
    </row>
    <row r="10" spans="1:20" ht="20.25" customHeight="1" thickBot="1" x14ac:dyDescent="0.4">
      <c r="A10" s="165"/>
      <c r="B10" s="34" t="s">
        <v>0</v>
      </c>
      <c r="C10" s="34" t="s">
        <v>1</v>
      </c>
      <c r="D10" s="89" t="s">
        <v>28</v>
      </c>
      <c r="E10" s="59" t="s">
        <v>2</v>
      </c>
      <c r="F10" s="59" t="s">
        <v>3</v>
      </c>
      <c r="G10" s="36">
        <v>1</v>
      </c>
      <c r="H10" s="37">
        <v>2</v>
      </c>
      <c r="I10" s="37">
        <v>3</v>
      </c>
      <c r="J10" s="36">
        <v>1</v>
      </c>
      <c r="K10" s="37">
        <v>2</v>
      </c>
      <c r="L10" s="37">
        <v>3</v>
      </c>
      <c r="M10" s="36">
        <v>1</v>
      </c>
      <c r="N10" s="37">
        <v>2</v>
      </c>
      <c r="O10" s="37">
        <v>3</v>
      </c>
      <c r="P10" s="160"/>
      <c r="Q10" s="161"/>
      <c r="R10" s="162"/>
      <c r="S10" s="163"/>
      <c r="T10" s="164"/>
    </row>
    <row r="11" spans="1:20" ht="15.6" x14ac:dyDescent="0.3">
      <c r="A11" s="118">
        <v>97</v>
      </c>
      <c r="B11" s="90" t="s">
        <v>141</v>
      </c>
      <c r="C11" s="90" t="s">
        <v>142</v>
      </c>
      <c r="D11" s="90" t="s">
        <v>54</v>
      </c>
      <c r="E11" s="97"/>
      <c r="F11" s="97"/>
      <c r="G11" s="120">
        <v>3.75</v>
      </c>
      <c r="H11" s="90">
        <v>3.75</v>
      </c>
      <c r="I11" s="119">
        <v>3.25</v>
      </c>
      <c r="J11" s="120"/>
      <c r="K11" s="90"/>
      <c r="L11" s="119"/>
      <c r="M11" s="102">
        <f t="shared" ref="M11:M27" si="0">(G11*6)-J11</f>
        <v>22.5</v>
      </c>
      <c r="N11" s="103">
        <f t="shared" ref="N11:N27" si="1">(H11*6)-K11</f>
        <v>22.5</v>
      </c>
      <c r="O11" s="104">
        <f t="shared" ref="O11:O27" si="2">(I11*6)-L11</f>
        <v>19.5</v>
      </c>
      <c r="P11" s="105">
        <f t="shared" ref="P11:P27" si="3">MAX(M11:O11)</f>
        <v>22.5</v>
      </c>
      <c r="Q11" s="106">
        <f t="shared" ref="Q11:Q27" si="4">LARGE(M11:O11,2)</f>
        <v>22.5</v>
      </c>
      <c r="R11" s="104">
        <f t="shared" ref="R11:R28" si="5">LARGE(M11:O11,3)</f>
        <v>19.5</v>
      </c>
      <c r="S11" s="126">
        <f t="shared" ref="S11:S27" si="6">P11+Q11</f>
        <v>45</v>
      </c>
      <c r="T11" s="119">
        <v>1</v>
      </c>
    </row>
    <row r="12" spans="1:20" ht="15.6" x14ac:dyDescent="0.3">
      <c r="A12" s="46">
        <v>108</v>
      </c>
      <c r="B12" s="7" t="s">
        <v>154</v>
      </c>
      <c r="C12" s="7" t="s">
        <v>155</v>
      </c>
      <c r="D12" s="113" t="s">
        <v>19</v>
      </c>
      <c r="E12" s="108"/>
      <c r="F12" s="108"/>
      <c r="G12" s="12">
        <v>3.5</v>
      </c>
      <c r="H12" s="7">
        <v>3.5</v>
      </c>
      <c r="I12" s="13">
        <v>3.75</v>
      </c>
      <c r="J12" s="12"/>
      <c r="K12" s="7"/>
      <c r="L12" s="13"/>
      <c r="M12" s="18">
        <f t="shared" si="0"/>
        <v>21</v>
      </c>
      <c r="N12" s="5">
        <f t="shared" si="1"/>
        <v>21</v>
      </c>
      <c r="O12" s="19">
        <f t="shared" si="2"/>
        <v>22.5</v>
      </c>
      <c r="P12" s="28">
        <f t="shared" si="3"/>
        <v>22.5</v>
      </c>
      <c r="Q12" s="6">
        <f t="shared" si="4"/>
        <v>21</v>
      </c>
      <c r="R12" s="19">
        <f t="shared" si="5"/>
        <v>21</v>
      </c>
      <c r="S12" s="127">
        <f t="shared" si="6"/>
        <v>43.5</v>
      </c>
      <c r="T12" s="13">
        <v>2</v>
      </c>
    </row>
    <row r="13" spans="1:20" ht="15.6" x14ac:dyDescent="0.3">
      <c r="A13" s="46">
        <v>96</v>
      </c>
      <c r="B13" s="7" t="s">
        <v>21</v>
      </c>
      <c r="C13" s="7" t="s">
        <v>106</v>
      </c>
      <c r="D13" s="113" t="s">
        <v>55</v>
      </c>
      <c r="E13" s="108"/>
      <c r="F13" s="108"/>
      <c r="G13" s="12">
        <v>3.25</v>
      </c>
      <c r="H13" s="7">
        <v>3.25</v>
      </c>
      <c r="I13" s="13">
        <v>3.75</v>
      </c>
      <c r="J13" s="12"/>
      <c r="K13" s="7"/>
      <c r="L13" s="13"/>
      <c r="M13" s="18">
        <f t="shared" si="0"/>
        <v>19.5</v>
      </c>
      <c r="N13" s="5">
        <f t="shared" si="1"/>
        <v>19.5</v>
      </c>
      <c r="O13" s="19">
        <f t="shared" si="2"/>
        <v>22.5</v>
      </c>
      <c r="P13" s="28">
        <f t="shared" si="3"/>
        <v>22.5</v>
      </c>
      <c r="Q13" s="6">
        <f t="shared" si="4"/>
        <v>19.5</v>
      </c>
      <c r="R13" s="19">
        <f t="shared" si="5"/>
        <v>19.5</v>
      </c>
      <c r="S13" s="127">
        <f t="shared" si="6"/>
        <v>42</v>
      </c>
      <c r="T13" s="13">
        <v>3</v>
      </c>
    </row>
    <row r="14" spans="1:20" ht="15.6" x14ac:dyDescent="0.3">
      <c r="A14" s="46">
        <v>99</v>
      </c>
      <c r="B14" s="7" t="s">
        <v>103</v>
      </c>
      <c r="C14" s="7" t="s">
        <v>144</v>
      </c>
      <c r="D14" s="113" t="s">
        <v>54</v>
      </c>
      <c r="E14" s="108"/>
      <c r="F14" s="108"/>
      <c r="G14" s="12">
        <v>3.5</v>
      </c>
      <c r="H14" s="7">
        <v>3.25</v>
      </c>
      <c r="I14" s="13">
        <v>3.5</v>
      </c>
      <c r="J14" s="12"/>
      <c r="K14" s="7"/>
      <c r="L14" s="13"/>
      <c r="M14" s="18">
        <f t="shared" si="0"/>
        <v>21</v>
      </c>
      <c r="N14" s="5">
        <f t="shared" si="1"/>
        <v>19.5</v>
      </c>
      <c r="O14" s="19">
        <f t="shared" si="2"/>
        <v>21</v>
      </c>
      <c r="P14" s="28">
        <f t="shared" si="3"/>
        <v>21</v>
      </c>
      <c r="Q14" s="6">
        <f t="shared" si="4"/>
        <v>21</v>
      </c>
      <c r="R14" s="19">
        <f t="shared" si="5"/>
        <v>19.5</v>
      </c>
      <c r="S14" s="127">
        <f t="shared" si="6"/>
        <v>42</v>
      </c>
      <c r="T14" s="13">
        <v>3</v>
      </c>
    </row>
    <row r="15" spans="1:20" ht="15.6" x14ac:dyDescent="0.3">
      <c r="A15" s="46">
        <v>112</v>
      </c>
      <c r="B15" s="7" t="s">
        <v>22</v>
      </c>
      <c r="C15" s="7" t="s">
        <v>230</v>
      </c>
      <c r="D15" s="113" t="s">
        <v>18</v>
      </c>
      <c r="E15" s="108"/>
      <c r="F15" s="108"/>
      <c r="G15" s="12">
        <v>3.5</v>
      </c>
      <c r="H15" s="7">
        <v>3.25</v>
      </c>
      <c r="I15" s="13">
        <v>3.5</v>
      </c>
      <c r="J15" s="12"/>
      <c r="K15" s="7"/>
      <c r="L15" s="13"/>
      <c r="M15" s="18">
        <f t="shared" si="0"/>
        <v>21</v>
      </c>
      <c r="N15" s="5">
        <f t="shared" si="1"/>
        <v>19.5</v>
      </c>
      <c r="O15" s="19">
        <f t="shared" si="2"/>
        <v>21</v>
      </c>
      <c r="P15" s="28">
        <f t="shared" si="3"/>
        <v>21</v>
      </c>
      <c r="Q15" s="6">
        <f t="shared" si="4"/>
        <v>21</v>
      </c>
      <c r="R15" s="19">
        <f t="shared" si="5"/>
        <v>19.5</v>
      </c>
      <c r="S15" s="127">
        <f t="shared" si="6"/>
        <v>42</v>
      </c>
      <c r="T15" s="13">
        <v>3</v>
      </c>
    </row>
    <row r="16" spans="1:20" ht="15.6" x14ac:dyDescent="0.3">
      <c r="A16" s="46">
        <v>100</v>
      </c>
      <c r="B16" s="7" t="s">
        <v>83</v>
      </c>
      <c r="C16" s="7" t="s">
        <v>145</v>
      </c>
      <c r="D16" s="113" t="s">
        <v>54</v>
      </c>
      <c r="E16" s="108"/>
      <c r="F16" s="108"/>
      <c r="G16" s="12">
        <v>3</v>
      </c>
      <c r="H16" s="7">
        <v>3.5</v>
      </c>
      <c r="I16" s="13">
        <v>3.5</v>
      </c>
      <c r="J16" s="12"/>
      <c r="K16" s="7"/>
      <c r="L16" s="13"/>
      <c r="M16" s="18">
        <f t="shared" si="0"/>
        <v>18</v>
      </c>
      <c r="N16" s="5">
        <f t="shared" si="1"/>
        <v>21</v>
      </c>
      <c r="O16" s="19">
        <f t="shared" si="2"/>
        <v>21</v>
      </c>
      <c r="P16" s="28">
        <f t="shared" si="3"/>
        <v>21</v>
      </c>
      <c r="Q16" s="6">
        <f t="shared" si="4"/>
        <v>21</v>
      </c>
      <c r="R16" s="19">
        <f t="shared" si="5"/>
        <v>18</v>
      </c>
      <c r="S16" s="127">
        <f t="shared" si="6"/>
        <v>42</v>
      </c>
      <c r="T16" s="13">
        <v>6</v>
      </c>
    </row>
    <row r="17" spans="1:20" ht="15.6" x14ac:dyDescent="0.3">
      <c r="A17" s="46">
        <v>101</v>
      </c>
      <c r="B17" s="7" t="s">
        <v>146</v>
      </c>
      <c r="C17" s="7" t="s">
        <v>43</v>
      </c>
      <c r="D17" s="13" t="s">
        <v>54</v>
      </c>
      <c r="E17" s="108"/>
      <c r="F17" s="108"/>
      <c r="G17" s="12">
        <v>3.25</v>
      </c>
      <c r="H17" s="7">
        <v>3.5</v>
      </c>
      <c r="I17" s="13">
        <v>3.25</v>
      </c>
      <c r="J17" s="12"/>
      <c r="K17" s="7"/>
      <c r="L17" s="13"/>
      <c r="M17" s="18">
        <f t="shared" si="0"/>
        <v>19.5</v>
      </c>
      <c r="N17" s="5">
        <f t="shared" si="1"/>
        <v>21</v>
      </c>
      <c r="O17" s="19">
        <f t="shared" si="2"/>
        <v>19.5</v>
      </c>
      <c r="P17" s="28">
        <f t="shared" si="3"/>
        <v>21</v>
      </c>
      <c r="Q17" s="6">
        <f t="shared" si="4"/>
        <v>19.5</v>
      </c>
      <c r="R17" s="19">
        <f t="shared" si="5"/>
        <v>19.5</v>
      </c>
      <c r="S17" s="127">
        <f t="shared" si="6"/>
        <v>40.5</v>
      </c>
      <c r="T17" s="13">
        <v>7</v>
      </c>
    </row>
    <row r="18" spans="1:20" ht="15.6" x14ac:dyDescent="0.3">
      <c r="A18" s="46">
        <v>98</v>
      </c>
      <c r="B18" s="7" t="s">
        <v>80</v>
      </c>
      <c r="C18" s="7" t="s">
        <v>143</v>
      </c>
      <c r="D18" s="13" t="s">
        <v>54</v>
      </c>
      <c r="E18" s="108"/>
      <c r="F18" s="108"/>
      <c r="G18" s="12">
        <v>3.25</v>
      </c>
      <c r="H18" s="7">
        <v>3.5</v>
      </c>
      <c r="I18" s="13">
        <v>2.75</v>
      </c>
      <c r="J18" s="12"/>
      <c r="K18" s="7"/>
      <c r="L18" s="13"/>
      <c r="M18" s="18">
        <f t="shared" si="0"/>
        <v>19.5</v>
      </c>
      <c r="N18" s="5">
        <f t="shared" si="1"/>
        <v>21</v>
      </c>
      <c r="O18" s="19">
        <f t="shared" si="2"/>
        <v>16.5</v>
      </c>
      <c r="P18" s="28">
        <f t="shared" si="3"/>
        <v>21</v>
      </c>
      <c r="Q18" s="6">
        <f t="shared" si="4"/>
        <v>19.5</v>
      </c>
      <c r="R18" s="19">
        <f t="shared" si="5"/>
        <v>16.5</v>
      </c>
      <c r="S18" s="127">
        <f t="shared" si="6"/>
        <v>40.5</v>
      </c>
      <c r="T18" s="13">
        <v>8</v>
      </c>
    </row>
    <row r="19" spans="1:20" ht="15.6" x14ac:dyDescent="0.3">
      <c r="A19" s="46">
        <v>103</v>
      </c>
      <c r="B19" s="7" t="s">
        <v>99</v>
      </c>
      <c r="C19" s="7" t="s">
        <v>148</v>
      </c>
      <c r="D19" s="13" t="s">
        <v>17</v>
      </c>
      <c r="E19" s="108"/>
      <c r="F19" s="108"/>
      <c r="G19" s="12">
        <v>3</v>
      </c>
      <c r="H19" s="7">
        <v>3.25</v>
      </c>
      <c r="I19" s="13">
        <v>3.25</v>
      </c>
      <c r="J19" s="12"/>
      <c r="K19" s="7"/>
      <c r="L19" s="13"/>
      <c r="M19" s="18">
        <f t="shared" si="0"/>
        <v>18</v>
      </c>
      <c r="N19" s="5">
        <f t="shared" si="1"/>
        <v>19.5</v>
      </c>
      <c r="O19" s="19">
        <f t="shared" si="2"/>
        <v>19.5</v>
      </c>
      <c r="P19" s="28">
        <f t="shared" si="3"/>
        <v>19.5</v>
      </c>
      <c r="Q19" s="6">
        <f t="shared" si="4"/>
        <v>19.5</v>
      </c>
      <c r="R19" s="19">
        <f t="shared" si="5"/>
        <v>18</v>
      </c>
      <c r="S19" s="127">
        <f t="shared" si="6"/>
        <v>39</v>
      </c>
      <c r="T19" s="13">
        <v>9</v>
      </c>
    </row>
    <row r="20" spans="1:20" ht="15.6" x14ac:dyDescent="0.3">
      <c r="A20" s="46">
        <v>104</v>
      </c>
      <c r="B20" s="7" t="s">
        <v>23</v>
      </c>
      <c r="C20" s="7" t="s">
        <v>149</v>
      </c>
      <c r="D20" s="13" t="s">
        <v>18</v>
      </c>
      <c r="E20" s="108"/>
      <c r="F20" s="108"/>
      <c r="G20" s="12">
        <v>3</v>
      </c>
      <c r="H20" s="7">
        <v>3</v>
      </c>
      <c r="I20" s="13">
        <v>3.5</v>
      </c>
      <c r="J20" s="12"/>
      <c r="K20" s="7"/>
      <c r="L20" s="13"/>
      <c r="M20" s="18">
        <f t="shared" si="0"/>
        <v>18</v>
      </c>
      <c r="N20" s="5">
        <f t="shared" si="1"/>
        <v>18</v>
      </c>
      <c r="O20" s="19">
        <f t="shared" si="2"/>
        <v>21</v>
      </c>
      <c r="P20" s="28">
        <f t="shared" si="3"/>
        <v>21</v>
      </c>
      <c r="Q20" s="6">
        <f t="shared" si="4"/>
        <v>18</v>
      </c>
      <c r="R20" s="19">
        <f t="shared" si="5"/>
        <v>18</v>
      </c>
      <c r="S20" s="127">
        <f t="shared" si="6"/>
        <v>39</v>
      </c>
      <c r="T20" s="13">
        <v>9</v>
      </c>
    </row>
    <row r="21" spans="1:20" ht="15.6" x14ac:dyDescent="0.3">
      <c r="A21" s="46">
        <v>107</v>
      </c>
      <c r="B21" s="7" t="s">
        <v>143</v>
      </c>
      <c r="C21" s="7" t="s">
        <v>153</v>
      </c>
      <c r="D21" s="13" t="s">
        <v>19</v>
      </c>
      <c r="E21" s="108"/>
      <c r="F21" s="108"/>
      <c r="G21" s="12">
        <v>3</v>
      </c>
      <c r="H21" s="7">
        <v>3.25</v>
      </c>
      <c r="I21" s="13">
        <v>3.25</v>
      </c>
      <c r="J21" s="12"/>
      <c r="K21" s="7"/>
      <c r="L21" s="13"/>
      <c r="M21" s="18">
        <f t="shared" si="0"/>
        <v>18</v>
      </c>
      <c r="N21" s="5">
        <f t="shared" si="1"/>
        <v>19.5</v>
      </c>
      <c r="O21" s="19">
        <f t="shared" si="2"/>
        <v>19.5</v>
      </c>
      <c r="P21" s="28">
        <f t="shared" si="3"/>
        <v>19.5</v>
      </c>
      <c r="Q21" s="6">
        <f t="shared" si="4"/>
        <v>19.5</v>
      </c>
      <c r="R21" s="19">
        <f t="shared" si="5"/>
        <v>18</v>
      </c>
      <c r="S21" s="127">
        <f t="shared" si="6"/>
        <v>39</v>
      </c>
      <c r="T21" s="13">
        <v>9</v>
      </c>
    </row>
    <row r="22" spans="1:20" ht="15.6" x14ac:dyDescent="0.3">
      <c r="A22" s="46">
        <v>109</v>
      </c>
      <c r="B22" s="7" t="s">
        <v>24</v>
      </c>
      <c r="C22" s="7" t="s">
        <v>156</v>
      </c>
      <c r="D22" s="13" t="s">
        <v>58</v>
      </c>
      <c r="E22" s="108"/>
      <c r="F22" s="108"/>
      <c r="G22" s="12">
        <v>3.25</v>
      </c>
      <c r="H22" s="7">
        <v>3.25</v>
      </c>
      <c r="I22" s="13">
        <v>3</v>
      </c>
      <c r="J22" s="12"/>
      <c r="K22" s="7"/>
      <c r="L22" s="13"/>
      <c r="M22" s="18">
        <f t="shared" si="0"/>
        <v>19.5</v>
      </c>
      <c r="N22" s="5">
        <f t="shared" si="1"/>
        <v>19.5</v>
      </c>
      <c r="O22" s="19">
        <f t="shared" si="2"/>
        <v>18</v>
      </c>
      <c r="P22" s="28">
        <f t="shared" si="3"/>
        <v>19.5</v>
      </c>
      <c r="Q22" s="6">
        <f t="shared" si="4"/>
        <v>19.5</v>
      </c>
      <c r="R22" s="19">
        <f t="shared" si="5"/>
        <v>18</v>
      </c>
      <c r="S22" s="127">
        <f t="shared" si="6"/>
        <v>39</v>
      </c>
      <c r="T22" s="13">
        <v>9</v>
      </c>
    </row>
    <row r="23" spans="1:20" ht="15.6" x14ac:dyDescent="0.3">
      <c r="A23" s="46">
        <v>105</v>
      </c>
      <c r="B23" s="7" t="s">
        <v>150</v>
      </c>
      <c r="C23" s="7" t="s">
        <v>151</v>
      </c>
      <c r="D23" s="13" t="s">
        <v>19</v>
      </c>
      <c r="E23" s="108"/>
      <c r="F23" s="108"/>
      <c r="G23" s="12">
        <v>3.25</v>
      </c>
      <c r="H23" s="7">
        <v>3.25</v>
      </c>
      <c r="I23" s="13">
        <v>3.25</v>
      </c>
      <c r="J23" s="12">
        <v>3</v>
      </c>
      <c r="K23" s="7">
        <v>3</v>
      </c>
      <c r="L23" s="13"/>
      <c r="M23" s="18">
        <f t="shared" si="0"/>
        <v>16.5</v>
      </c>
      <c r="N23" s="5">
        <f t="shared" si="1"/>
        <v>16.5</v>
      </c>
      <c r="O23" s="19">
        <f t="shared" si="2"/>
        <v>19.5</v>
      </c>
      <c r="P23" s="28">
        <f t="shared" si="3"/>
        <v>19.5</v>
      </c>
      <c r="Q23" s="6">
        <f t="shared" si="4"/>
        <v>16.5</v>
      </c>
      <c r="R23" s="19">
        <f t="shared" si="5"/>
        <v>16.5</v>
      </c>
      <c r="S23" s="127">
        <f t="shared" si="6"/>
        <v>36</v>
      </c>
      <c r="T23" s="13">
        <v>13</v>
      </c>
    </row>
    <row r="24" spans="1:20" ht="15.6" x14ac:dyDescent="0.3">
      <c r="A24" s="46">
        <v>110</v>
      </c>
      <c r="B24" s="7" t="s">
        <v>157</v>
      </c>
      <c r="C24" s="7" t="s">
        <v>158</v>
      </c>
      <c r="D24" s="113" t="s">
        <v>58</v>
      </c>
      <c r="E24" s="108"/>
      <c r="F24" s="108"/>
      <c r="G24" s="12">
        <v>2.5</v>
      </c>
      <c r="H24" s="7">
        <v>3</v>
      </c>
      <c r="I24" s="13">
        <v>3</v>
      </c>
      <c r="J24" s="12"/>
      <c r="K24" s="7"/>
      <c r="L24" s="13">
        <v>3</v>
      </c>
      <c r="M24" s="18">
        <f t="shared" si="0"/>
        <v>15</v>
      </c>
      <c r="N24" s="5">
        <f t="shared" si="1"/>
        <v>18</v>
      </c>
      <c r="O24" s="19">
        <f t="shared" si="2"/>
        <v>15</v>
      </c>
      <c r="P24" s="28">
        <f t="shared" si="3"/>
        <v>18</v>
      </c>
      <c r="Q24" s="6">
        <f t="shared" si="4"/>
        <v>15</v>
      </c>
      <c r="R24" s="19">
        <f t="shared" si="5"/>
        <v>15</v>
      </c>
      <c r="S24" s="127">
        <f t="shared" si="6"/>
        <v>33</v>
      </c>
      <c r="T24" s="13">
        <v>14</v>
      </c>
    </row>
    <row r="25" spans="1:20" ht="15.6" x14ac:dyDescent="0.3">
      <c r="A25" s="46">
        <v>111</v>
      </c>
      <c r="B25" s="7" t="s">
        <v>42</v>
      </c>
      <c r="C25" s="7" t="s">
        <v>159</v>
      </c>
      <c r="D25" s="113" t="s">
        <v>58</v>
      </c>
      <c r="E25" s="108"/>
      <c r="F25" s="108"/>
      <c r="G25" s="12">
        <v>2.75</v>
      </c>
      <c r="H25" s="7">
        <v>2.5</v>
      </c>
      <c r="I25" s="13">
        <v>2.75</v>
      </c>
      <c r="J25" s="12"/>
      <c r="K25" s="7"/>
      <c r="L25" s="13"/>
      <c r="M25" s="18">
        <f t="shared" si="0"/>
        <v>16.5</v>
      </c>
      <c r="N25" s="5">
        <f t="shared" si="1"/>
        <v>15</v>
      </c>
      <c r="O25" s="19">
        <f t="shared" si="2"/>
        <v>16.5</v>
      </c>
      <c r="P25" s="28">
        <f t="shared" si="3"/>
        <v>16.5</v>
      </c>
      <c r="Q25" s="6">
        <f t="shared" si="4"/>
        <v>16.5</v>
      </c>
      <c r="R25" s="19">
        <f t="shared" si="5"/>
        <v>15</v>
      </c>
      <c r="S25" s="127">
        <f t="shared" si="6"/>
        <v>33</v>
      </c>
      <c r="T25" s="13">
        <v>14</v>
      </c>
    </row>
    <row r="26" spans="1:20" ht="15.6" x14ac:dyDescent="0.3">
      <c r="A26" s="46">
        <v>102</v>
      </c>
      <c r="B26" s="7" t="s">
        <v>133</v>
      </c>
      <c r="C26" s="7" t="s">
        <v>147</v>
      </c>
      <c r="D26" s="113" t="s">
        <v>67</v>
      </c>
      <c r="E26" s="108"/>
      <c r="F26" s="108"/>
      <c r="G26" s="12">
        <v>2.75</v>
      </c>
      <c r="H26" s="7">
        <v>2.5</v>
      </c>
      <c r="I26" s="13">
        <v>2.5</v>
      </c>
      <c r="J26" s="12"/>
      <c r="K26" s="7"/>
      <c r="L26" s="13"/>
      <c r="M26" s="18">
        <f t="shared" si="0"/>
        <v>16.5</v>
      </c>
      <c r="N26" s="5">
        <f t="shared" si="1"/>
        <v>15</v>
      </c>
      <c r="O26" s="19">
        <f t="shared" si="2"/>
        <v>15</v>
      </c>
      <c r="P26" s="28">
        <f t="shared" si="3"/>
        <v>16.5</v>
      </c>
      <c r="Q26" s="6">
        <f t="shared" si="4"/>
        <v>15</v>
      </c>
      <c r="R26" s="19">
        <f t="shared" si="5"/>
        <v>15</v>
      </c>
      <c r="S26" s="127">
        <f t="shared" si="6"/>
        <v>31.5</v>
      </c>
      <c r="T26" s="13">
        <v>16</v>
      </c>
    </row>
    <row r="27" spans="1:20" ht="16.2" thickBot="1" x14ac:dyDescent="0.35">
      <c r="A27" s="84">
        <v>106</v>
      </c>
      <c r="B27" s="15" t="s">
        <v>79</v>
      </c>
      <c r="C27" s="15" t="s">
        <v>152</v>
      </c>
      <c r="D27" s="16" t="s">
        <v>19</v>
      </c>
      <c r="E27" s="110"/>
      <c r="F27" s="110"/>
      <c r="G27" s="14"/>
      <c r="H27" s="15"/>
      <c r="I27" s="16"/>
      <c r="J27" s="14"/>
      <c r="K27" s="15"/>
      <c r="L27" s="16"/>
      <c r="M27" s="20">
        <f t="shared" si="0"/>
        <v>0</v>
      </c>
      <c r="N27" s="21">
        <f t="shared" si="1"/>
        <v>0</v>
      </c>
      <c r="O27" s="22">
        <f t="shared" si="2"/>
        <v>0</v>
      </c>
      <c r="P27" s="42">
        <f t="shared" si="3"/>
        <v>0</v>
      </c>
      <c r="Q27" s="43">
        <f t="shared" si="4"/>
        <v>0</v>
      </c>
      <c r="R27" s="19">
        <f t="shared" si="5"/>
        <v>0</v>
      </c>
      <c r="S27" s="128">
        <f t="shared" si="6"/>
        <v>0</v>
      </c>
      <c r="T27" s="16">
        <v>17</v>
      </c>
    </row>
    <row r="28" spans="1:20" ht="15.6" x14ac:dyDescent="0.3">
      <c r="A28" s="45"/>
      <c r="B28" s="49"/>
      <c r="C28" s="49"/>
      <c r="D28" s="55"/>
      <c r="G28" s="23"/>
      <c r="H28" s="24"/>
      <c r="I28" s="25"/>
      <c r="J28" s="23"/>
      <c r="K28" s="24"/>
      <c r="L28" s="25"/>
      <c r="M28" s="56">
        <f t="shared" ref="M28:M39" si="7">(G28*6)-J28</f>
        <v>0</v>
      </c>
      <c r="N28" s="50">
        <f t="shared" ref="N28:N39" si="8">(H28*6)-K28</f>
        <v>0</v>
      </c>
      <c r="O28" s="57">
        <f t="shared" ref="O28:O39" si="9">(I28*6)-L28</f>
        <v>0</v>
      </c>
      <c r="P28" s="31">
        <f t="shared" ref="P28:P39" si="10">MAX(M28:O28)</f>
        <v>0</v>
      </c>
      <c r="Q28" s="51">
        <f t="shared" ref="Q28:Q39" si="11">LARGE(M28:O28,2)</f>
        <v>0</v>
      </c>
      <c r="R28" s="19">
        <f t="shared" si="5"/>
        <v>0</v>
      </c>
      <c r="S28" s="58">
        <f t="shared" ref="S28:S39" si="12">P28+Q28</f>
        <v>0</v>
      </c>
      <c r="T28" s="25">
        <v>18</v>
      </c>
    </row>
    <row r="29" spans="1:20" ht="15.6" x14ac:dyDescent="0.3">
      <c r="A29" s="45"/>
      <c r="B29" s="11"/>
      <c r="C29" s="11"/>
      <c r="D29" s="52"/>
      <c r="G29" s="23"/>
      <c r="H29" s="24"/>
      <c r="I29" s="25"/>
      <c r="J29" s="23"/>
      <c r="K29" s="24"/>
      <c r="L29" s="25"/>
      <c r="M29" s="56">
        <f t="shared" si="7"/>
        <v>0</v>
      </c>
      <c r="N29" s="50">
        <f t="shared" si="8"/>
        <v>0</v>
      </c>
      <c r="O29" s="57">
        <f t="shared" si="9"/>
        <v>0</v>
      </c>
      <c r="P29" s="31">
        <f t="shared" si="10"/>
        <v>0</v>
      </c>
      <c r="Q29" s="51">
        <f t="shared" si="11"/>
        <v>0</v>
      </c>
      <c r="R29" s="57">
        <f t="shared" ref="R29:R39" si="13">LARGE(N29:P29,3)</f>
        <v>0</v>
      </c>
      <c r="S29" s="58">
        <f t="shared" si="12"/>
        <v>0</v>
      </c>
      <c r="T29" s="25">
        <v>19</v>
      </c>
    </row>
    <row r="30" spans="1:20" ht="15.6" x14ac:dyDescent="0.3">
      <c r="A30" s="46"/>
      <c r="B30" s="11"/>
      <c r="C30" s="11"/>
      <c r="D30" s="52"/>
      <c r="G30" s="23"/>
      <c r="H30" s="24"/>
      <c r="I30" s="25"/>
      <c r="J30" s="23"/>
      <c r="K30" s="24"/>
      <c r="L30" s="25"/>
      <c r="M30" s="56">
        <f t="shared" si="7"/>
        <v>0</v>
      </c>
      <c r="N30" s="50">
        <f t="shared" si="8"/>
        <v>0</v>
      </c>
      <c r="O30" s="57">
        <f t="shared" si="9"/>
        <v>0</v>
      </c>
      <c r="P30" s="31">
        <f t="shared" si="10"/>
        <v>0</v>
      </c>
      <c r="Q30" s="51">
        <f t="shared" si="11"/>
        <v>0</v>
      </c>
      <c r="R30" s="19">
        <f>LARGE(M30:O30,3)</f>
        <v>0</v>
      </c>
      <c r="S30" s="58">
        <f t="shared" si="12"/>
        <v>0</v>
      </c>
      <c r="T30" s="25">
        <v>20</v>
      </c>
    </row>
    <row r="31" spans="1:20" ht="15.6" x14ac:dyDescent="0.3">
      <c r="A31" s="45"/>
      <c r="B31" s="11"/>
      <c r="C31" s="11"/>
      <c r="D31" s="52"/>
      <c r="G31" s="23"/>
      <c r="H31" s="24"/>
      <c r="I31" s="25"/>
      <c r="J31" s="23"/>
      <c r="K31" s="24"/>
      <c r="L31" s="25"/>
      <c r="M31" s="56">
        <f t="shared" si="7"/>
        <v>0</v>
      </c>
      <c r="N31" s="50">
        <f t="shared" si="8"/>
        <v>0</v>
      </c>
      <c r="O31" s="57">
        <f t="shared" si="9"/>
        <v>0</v>
      </c>
      <c r="P31" s="31">
        <f t="shared" si="10"/>
        <v>0</v>
      </c>
      <c r="Q31" s="51">
        <f t="shared" si="11"/>
        <v>0</v>
      </c>
      <c r="R31" s="57">
        <f t="shared" si="13"/>
        <v>0</v>
      </c>
      <c r="S31" s="58">
        <f t="shared" si="12"/>
        <v>0</v>
      </c>
      <c r="T31" s="25">
        <v>21</v>
      </c>
    </row>
    <row r="32" spans="1:20" ht="15.6" x14ac:dyDescent="0.3">
      <c r="A32" s="46"/>
      <c r="B32" s="74"/>
      <c r="C32" s="74"/>
      <c r="D32" s="64"/>
      <c r="G32" s="23"/>
      <c r="H32" s="24"/>
      <c r="I32" s="25"/>
      <c r="J32" s="23"/>
      <c r="K32" s="24"/>
      <c r="L32" s="25"/>
      <c r="M32" s="56">
        <f t="shared" si="7"/>
        <v>0</v>
      </c>
      <c r="N32" s="50">
        <f t="shared" si="8"/>
        <v>0</v>
      </c>
      <c r="O32" s="57">
        <f t="shared" si="9"/>
        <v>0</v>
      </c>
      <c r="P32" s="31">
        <f t="shared" si="10"/>
        <v>0</v>
      </c>
      <c r="Q32" s="51">
        <f t="shared" si="11"/>
        <v>0</v>
      </c>
      <c r="R32" s="57">
        <f t="shared" si="13"/>
        <v>0</v>
      </c>
      <c r="S32" s="58">
        <f t="shared" si="12"/>
        <v>0</v>
      </c>
      <c r="T32" s="25">
        <v>22</v>
      </c>
    </row>
    <row r="33" spans="1:20" ht="15.6" x14ac:dyDescent="0.3">
      <c r="A33" s="45"/>
      <c r="B33" s="11"/>
      <c r="C33" s="11"/>
      <c r="D33" s="8"/>
      <c r="G33" s="23"/>
      <c r="H33" s="24"/>
      <c r="I33" s="25"/>
      <c r="J33" s="23"/>
      <c r="K33" s="24"/>
      <c r="L33" s="25"/>
      <c r="M33" s="56">
        <f t="shared" si="7"/>
        <v>0</v>
      </c>
      <c r="N33" s="50">
        <f t="shared" si="8"/>
        <v>0</v>
      </c>
      <c r="O33" s="57">
        <f t="shared" si="9"/>
        <v>0</v>
      </c>
      <c r="P33" s="31">
        <f t="shared" si="10"/>
        <v>0</v>
      </c>
      <c r="Q33" s="51">
        <f t="shared" si="11"/>
        <v>0</v>
      </c>
      <c r="R33" s="57">
        <f t="shared" si="13"/>
        <v>0</v>
      </c>
      <c r="S33" s="58">
        <f t="shared" si="12"/>
        <v>0</v>
      </c>
      <c r="T33" s="25">
        <v>23</v>
      </c>
    </row>
    <row r="34" spans="1:20" ht="15.6" x14ac:dyDescent="0.3">
      <c r="A34" s="46"/>
      <c r="B34" s="11"/>
      <c r="C34" s="11"/>
      <c r="D34" s="8"/>
      <c r="G34" s="23"/>
      <c r="H34" s="24"/>
      <c r="I34" s="25"/>
      <c r="J34" s="23"/>
      <c r="K34" s="24"/>
      <c r="L34" s="25"/>
      <c r="M34" s="56">
        <f t="shared" si="7"/>
        <v>0</v>
      </c>
      <c r="N34" s="50">
        <f t="shared" si="8"/>
        <v>0</v>
      </c>
      <c r="O34" s="57">
        <f t="shared" si="9"/>
        <v>0</v>
      </c>
      <c r="P34" s="31">
        <f t="shared" si="10"/>
        <v>0</v>
      </c>
      <c r="Q34" s="51">
        <f t="shared" si="11"/>
        <v>0</v>
      </c>
      <c r="R34" s="57">
        <f t="shared" si="13"/>
        <v>0</v>
      </c>
      <c r="S34" s="58">
        <f t="shared" si="12"/>
        <v>0</v>
      </c>
      <c r="T34" s="25">
        <v>24</v>
      </c>
    </row>
    <row r="35" spans="1:20" ht="15.6" x14ac:dyDescent="0.3">
      <c r="A35" s="45"/>
      <c r="B35" s="11"/>
      <c r="C35" s="11"/>
      <c r="D35" s="8"/>
      <c r="G35" s="23"/>
      <c r="H35" s="24"/>
      <c r="I35" s="25"/>
      <c r="J35" s="23"/>
      <c r="K35" s="24"/>
      <c r="L35" s="25"/>
      <c r="M35" s="56">
        <f t="shared" si="7"/>
        <v>0</v>
      </c>
      <c r="N35" s="50">
        <f t="shared" si="8"/>
        <v>0</v>
      </c>
      <c r="O35" s="57">
        <f t="shared" si="9"/>
        <v>0</v>
      </c>
      <c r="P35" s="31">
        <f t="shared" si="10"/>
        <v>0</v>
      </c>
      <c r="Q35" s="51">
        <f t="shared" si="11"/>
        <v>0</v>
      </c>
      <c r="R35" s="57">
        <f t="shared" si="13"/>
        <v>0</v>
      </c>
      <c r="S35" s="58">
        <f t="shared" si="12"/>
        <v>0</v>
      </c>
      <c r="T35" s="25">
        <v>25</v>
      </c>
    </row>
    <row r="36" spans="1:20" ht="15.6" x14ac:dyDescent="0.3">
      <c r="A36" s="46"/>
      <c r="B36" s="11"/>
      <c r="C36" s="11"/>
      <c r="D36" s="8"/>
      <c r="G36" s="23"/>
      <c r="H36" s="24"/>
      <c r="I36" s="25"/>
      <c r="J36" s="23"/>
      <c r="K36" s="24"/>
      <c r="L36" s="25"/>
      <c r="M36" s="56">
        <f t="shared" si="7"/>
        <v>0</v>
      </c>
      <c r="N36" s="50">
        <f t="shared" si="8"/>
        <v>0</v>
      </c>
      <c r="O36" s="57">
        <f t="shared" si="9"/>
        <v>0</v>
      </c>
      <c r="P36" s="31">
        <f t="shared" si="10"/>
        <v>0</v>
      </c>
      <c r="Q36" s="51">
        <f t="shared" si="11"/>
        <v>0</v>
      </c>
      <c r="R36" s="57">
        <f t="shared" si="13"/>
        <v>0</v>
      </c>
      <c r="S36" s="58">
        <f t="shared" si="12"/>
        <v>0</v>
      </c>
      <c r="T36" s="25">
        <v>26</v>
      </c>
    </row>
    <row r="37" spans="1:20" ht="15.6" x14ac:dyDescent="0.3">
      <c r="A37" s="45"/>
      <c r="B37" s="11"/>
      <c r="C37" s="11"/>
      <c r="D37" s="8"/>
      <c r="G37" s="23"/>
      <c r="H37" s="24"/>
      <c r="I37" s="25"/>
      <c r="J37" s="23"/>
      <c r="K37" s="24"/>
      <c r="L37" s="25"/>
      <c r="M37" s="56">
        <f t="shared" si="7"/>
        <v>0</v>
      </c>
      <c r="N37" s="50">
        <f t="shared" si="8"/>
        <v>0</v>
      </c>
      <c r="O37" s="57">
        <f t="shared" si="9"/>
        <v>0</v>
      </c>
      <c r="P37" s="31">
        <f t="shared" si="10"/>
        <v>0</v>
      </c>
      <c r="Q37" s="51">
        <f t="shared" si="11"/>
        <v>0</v>
      </c>
      <c r="R37" s="57">
        <f t="shared" si="13"/>
        <v>0</v>
      </c>
      <c r="S37" s="58">
        <f t="shared" si="12"/>
        <v>0</v>
      </c>
      <c r="T37" s="25">
        <v>27</v>
      </c>
    </row>
    <row r="38" spans="1:20" ht="15.6" x14ac:dyDescent="0.3">
      <c r="A38" s="46"/>
      <c r="B38" s="11"/>
      <c r="C38" s="11"/>
      <c r="D38" s="8"/>
      <c r="G38" s="23"/>
      <c r="H38" s="24"/>
      <c r="I38" s="25"/>
      <c r="J38" s="23"/>
      <c r="K38" s="24"/>
      <c r="L38" s="25"/>
      <c r="M38" s="56">
        <f t="shared" si="7"/>
        <v>0</v>
      </c>
      <c r="N38" s="50">
        <f t="shared" si="8"/>
        <v>0</v>
      </c>
      <c r="O38" s="57">
        <f t="shared" si="9"/>
        <v>0</v>
      </c>
      <c r="P38" s="31">
        <f t="shared" si="10"/>
        <v>0</v>
      </c>
      <c r="Q38" s="51">
        <f t="shared" si="11"/>
        <v>0</v>
      </c>
      <c r="R38" s="57">
        <f t="shared" si="13"/>
        <v>0</v>
      </c>
      <c r="S38" s="58">
        <f t="shared" si="12"/>
        <v>0</v>
      </c>
      <c r="T38" s="25">
        <v>28</v>
      </c>
    </row>
    <row r="39" spans="1:20" ht="15.6" x14ac:dyDescent="0.3">
      <c r="A39" s="45"/>
      <c r="B39" s="11"/>
      <c r="C39" s="11"/>
      <c r="D39" s="8"/>
      <c r="G39" s="23"/>
      <c r="H39" s="24"/>
      <c r="I39" s="25"/>
      <c r="J39" s="23"/>
      <c r="K39" s="24"/>
      <c r="L39" s="25"/>
      <c r="M39" s="56">
        <f t="shared" si="7"/>
        <v>0</v>
      </c>
      <c r="N39" s="50">
        <f t="shared" si="8"/>
        <v>0</v>
      </c>
      <c r="O39" s="57">
        <f t="shared" si="9"/>
        <v>0</v>
      </c>
      <c r="P39" s="31">
        <f t="shared" si="10"/>
        <v>0</v>
      </c>
      <c r="Q39" s="51">
        <f t="shared" si="11"/>
        <v>0</v>
      </c>
      <c r="R39" s="57">
        <f t="shared" si="13"/>
        <v>0</v>
      </c>
      <c r="S39" s="58">
        <f t="shared" si="12"/>
        <v>0</v>
      </c>
      <c r="T39" s="25">
        <v>29</v>
      </c>
    </row>
  </sheetData>
  <sortState xmlns:xlrd2="http://schemas.microsoft.com/office/spreadsheetml/2017/richdata2" ref="A11:T27">
    <sortCondition ref="T11:T27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77" fitToHeight="0" orientation="landscape" r:id="rId1"/>
  <colBreaks count="1" manualBreakCount="1">
    <brk id="12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25"/>
  <sheetViews>
    <sheetView topLeftCell="A4" zoomScaleNormal="100" workbookViewId="0">
      <selection activeCell="R20" sqref="R20"/>
    </sheetView>
  </sheetViews>
  <sheetFormatPr defaultRowHeight="14.4" x14ac:dyDescent="0.3"/>
  <cols>
    <col min="1" max="1" width="4.33203125" style="2" customWidth="1"/>
    <col min="2" max="2" width="15.109375" style="2" customWidth="1"/>
    <col min="3" max="3" width="14.33203125" style="2" customWidth="1"/>
    <col min="4" max="4" width="20.6640625" customWidth="1"/>
    <col min="5" max="5" width="4.33203125" hidden="1" customWidth="1"/>
    <col min="6" max="6" width="3.109375" hidden="1" customWidth="1"/>
    <col min="7" max="15" width="7.6640625" customWidth="1"/>
    <col min="16" max="20" width="8.6640625" customWidth="1"/>
  </cols>
  <sheetData>
    <row r="1" spans="1:20" ht="18.75" customHeight="1" x14ac:dyDescent="0.3">
      <c r="A1" s="136" t="s">
        <v>227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 ht="18.75" customHeight="1" x14ac:dyDescent="0.3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</row>
    <row r="3" spans="1:20" ht="15" customHeight="1" x14ac:dyDescent="0.3">
      <c r="B3" s="30" t="s">
        <v>10</v>
      </c>
      <c r="D3" t="s">
        <v>15</v>
      </c>
      <c r="N3" s="35" t="s">
        <v>16</v>
      </c>
    </row>
    <row r="4" spans="1:20" ht="17.25" customHeight="1" x14ac:dyDescent="0.3">
      <c r="B4" s="30" t="s">
        <v>11</v>
      </c>
    </row>
    <row r="5" spans="1:20" ht="15.6" x14ac:dyDescent="0.3">
      <c r="B5" s="30" t="s">
        <v>12</v>
      </c>
      <c r="D5" s="4"/>
    </row>
    <row r="6" spans="1:20" ht="15.6" x14ac:dyDescent="0.3">
      <c r="B6" s="30" t="s">
        <v>13</v>
      </c>
      <c r="D6" s="4"/>
    </row>
    <row r="7" spans="1:20" ht="15.6" x14ac:dyDescent="0.3">
      <c r="B7" s="30" t="s">
        <v>14</v>
      </c>
      <c r="D7" s="4"/>
    </row>
    <row r="8" spans="1:20" ht="16.2" thickBot="1" x14ac:dyDescent="0.35">
      <c r="B8" s="30"/>
      <c r="D8" s="4"/>
    </row>
    <row r="9" spans="1:20" ht="20.25" customHeight="1" thickBot="1" x14ac:dyDescent="0.4">
      <c r="A9" s="137" t="s">
        <v>7</v>
      </c>
      <c r="B9" s="142" t="s">
        <v>37</v>
      </c>
      <c r="C9" s="143"/>
      <c r="D9" s="144"/>
      <c r="E9" s="38"/>
      <c r="F9" s="38"/>
      <c r="G9" s="155" t="s">
        <v>8</v>
      </c>
      <c r="H9" s="156"/>
      <c r="I9" s="157"/>
      <c r="J9" s="155" t="s">
        <v>9</v>
      </c>
      <c r="K9" s="156"/>
      <c r="L9" s="157"/>
      <c r="M9" s="155" t="s">
        <v>4</v>
      </c>
      <c r="N9" s="156"/>
      <c r="O9" s="157"/>
      <c r="P9" s="145" t="s">
        <v>231</v>
      </c>
      <c r="Q9" s="130" t="s">
        <v>232</v>
      </c>
      <c r="R9" s="166" t="s">
        <v>233</v>
      </c>
      <c r="S9" s="134" t="s">
        <v>5</v>
      </c>
      <c r="T9" s="153" t="s">
        <v>6</v>
      </c>
    </row>
    <row r="10" spans="1:20" ht="20.25" customHeight="1" thickBot="1" x14ac:dyDescent="0.4">
      <c r="A10" s="138"/>
      <c r="B10" s="91" t="s">
        <v>0</v>
      </c>
      <c r="C10" s="91" t="s">
        <v>1</v>
      </c>
      <c r="D10" s="92" t="s">
        <v>28</v>
      </c>
      <c r="E10" s="39" t="s">
        <v>2</v>
      </c>
      <c r="F10" s="39" t="s">
        <v>3</v>
      </c>
      <c r="G10" s="122">
        <v>1</v>
      </c>
      <c r="H10" s="123">
        <v>2</v>
      </c>
      <c r="I10" s="123">
        <v>3</v>
      </c>
      <c r="J10" s="122">
        <v>1</v>
      </c>
      <c r="K10" s="123">
        <v>2</v>
      </c>
      <c r="L10" s="123">
        <v>3</v>
      </c>
      <c r="M10" s="122">
        <v>1</v>
      </c>
      <c r="N10" s="123">
        <v>2</v>
      </c>
      <c r="O10" s="123">
        <v>3</v>
      </c>
      <c r="P10" s="146"/>
      <c r="Q10" s="131"/>
      <c r="R10" s="167"/>
      <c r="S10" s="135"/>
      <c r="T10" s="154"/>
    </row>
    <row r="11" spans="1:20" ht="15.6" x14ac:dyDescent="0.3">
      <c r="A11" s="118">
        <v>113</v>
      </c>
      <c r="B11" s="90" t="s">
        <v>216</v>
      </c>
      <c r="C11" s="90" t="s">
        <v>217</v>
      </c>
      <c r="D11" s="119" t="s">
        <v>55</v>
      </c>
      <c r="E11" s="97"/>
      <c r="F11" s="97"/>
      <c r="G11" s="120">
        <v>3.75</v>
      </c>
      <c r="H11" s="90">
        <v>3.75</v>
      </c>
      <c r="I11" s="119">
        <v>4</v>
      </c>
      <c r="J11" s="120"/>
      <c r="K11" s="90"/>
      <c r="L11" s="119"/>
      <c r="M11" s="102">
        <f t="shared" ref="M11:O18" si="0">(G11*6)-J11</f>
        <v>22.5</v>
      </c>
      <c r="N11" s="103">
        <f t="shared" si="0"/>
        <v>22.5</v>
      </c>
      <c r="O11" s="104">
        <f t="shared" si="0"/>
        <v>24</v>
      </c>
      <c r="P11" s="105">
        <f t="shared" ref="P11:P18" si="1">MAX(M11:O11)</f>
        <v>24</v>
      </c>
      <c r="Q11" s="106">
        <f t="shared" ref="Q11:Q18" si="2">LARGE(M11:O11,2)</f>
        <v>22.5</v>
      </c>
      <c r="R11" s="107">
        <f>LARGE(M11:O11,3)</f>
        <v>22.5</v>
      </c>
      <c r="S11" s="105">
        <f t="shared" ref="S11:S18" si="3">P11+Q11</f>
        <v>46.5</v>
      </c>
      <c r="T11" s="119">
        <v>1</v>
      </c>
    </row>
    <row r="12" spans="1:20" ht="15.6" x14ac:dyDescent="0.3">
      <c r="A12" s="46">
        <v>119</v>
      </c>
      <c r="B12" s="7" t="s">
        <v>216</v>
      </c>
      <c r="C12" s="7" t="s">
        <v>224</v>
      </c>
      <c r="D12" s="13" t="s">
        <v>140</v>
      </c>
      <c r="E12" s="108"/>
      <c r="F12" s="108"/>
      <c r="G12" s="12">
        <v>3</v>
      </c>
      <c r="H12" s="7">
        <v>3.25</v>
      </c>
      <c r="I12" s="13">
        <v>3.5</v>
      </c>
      <c r="J12" s="12"/>
      <c r="K12" s="7"/>
      <c r="L12" s="13"/>
      <c r="M12" s="18">
        <f t="shared" si="0"/>
        <v>18</v>
      </c>
      <c r="N12" s="5">
        <f t="shared" si="0"/>
        <v>19.5</v>
      </c>
      <c r="O12" s="19">
        <f t="shared" si="0"/>
        <v>21</v>
      </c>
      <c r="P12" s="28">
        <f t="shared" si="1"/>
        <v>21</v>
      </c>
      <c r="Q12" s="6">
        <f t="shared" si="2"/>
        <v>19.5</v>
      </c>
      <c r="R12" s="29">
        <f>LARGE(M12:O12,3)</f>
        <v>18</v>
      </c>
      <c r="S12" s="28">
        <f t="shared" si="3"/>
        <v>40.5</v>
      </c>
      <c r="T12" s="13">
        <v>2</v>
      </c>
    </row>
    <row r="13" spans="1:20" ht="15.6" x14ac:dyDescent="0.3">
      <c r="A13" s="46">
        <v>120</v>
      </c>
      <c r="B13" s="7" t="s">
        <v>212</v>
      </c>
      <c r="C13" s="7" t="s">
        <v>213</v>
      </c>
      <c r="D13" s="113" t="s">
        <v>18</v>
      </c>
      <c r="E13" s="108"/>
      <c r="F13" s="108"/>
      <c r="G13" s="26">
        <v>3.25</v>
      </c>
      <c r="H13" s="9">
        <v>3</v>
      </c>
      <c r="I13" s="27">
        <v>3.5</v>
      </c>
      <c r="J13" s="26"/>
      <c r="K13" s="9"/>
      <c r="L13" s="27"/>
      <c r="M13" s="18">
        <f t="shared" si="0"/>
        <v>19.5</v>
      </c>
      <c r="N13" s="5">
        <f t="shared" si="0"/>
        <v>18</v>
      </c>
      <c r="O13" s="19">
        <f t="shared" si="0"/>
        <v>21</v>
      </c>
      <c r="P13" s="28">
        <f t="shared" si="1"/>
        <v>21</v>
      </c>
      <c r="Q13" s="6">
        <f t="shared" si="2"/>
        <v>19.5</v>
      </c>
      <c r="R13" s="29">
        <f>LARGE(M13:O13,3)</f>
        <v>18</v>
      </c>
      <c r="S13" s="28">
        <f t="shared" si="3"/>
        <v>40.5</v>
      </c>
      <c r="T13" s="13">
        <v>2</v>
      </c>
    </row>
    <row r="14" spans="1:20" ht="15.6" x14ac:dyDescent="0.3">
      <c r="A14" s="46">
        <v>114</v>
      </c>
      <c r="B14" s="7" t="s">
        <v>218</v>
      </c>
      <c r="C14" s="7" t="s">
        <v>41</v>
      </c>
      <c r="D14" s="113" t="s">
        <v>55</v>
      </c>
      <c r="E14" s="108"/>
      <c r="F14" s="108"/>
      <c r="G14" s="12">
        <v>2.25</v>
      </c>
      <c r="H14" s="7">
        <v>3</v>
      </c>
      <c r="I14" s="13">
        <v>3.25</v>
      </c>
      <c r="J14" s="12"/>
      <c r="K14" s="7"/>
      <c r="L14" s="13"/>
      <c r="M14" s="18">
        <f t="shared" si="0"/>
        <v>13.5</v>
      </c>
      <c r="N14" s="5">
        <f t="shared" si="0"/>
        <v>18</v>
      </c>
      <c r="O14" s="19">
        <f t="shared" si="0"/>
        <v>19.5</v>
      </c>
      <c r="P14" s="28">
        <f t="shared" si="1"/>
        <v>19.5</v>
      </c>
      <c r="Q14" s="6">
        <f t="shared" si="2"/>
        <v>18</v>
      </c>
      <c r="R14" s="29">
        <f>LARGE(M14:O14,3)</f>
        <v>13.5</v>
      </c>
      <c r="S14" s="28">
        <f t="shared" si="3"/>
        <v>37.5</v>
      </c>
      <c r="T14" s="13">
        <v>4</v>
      </c>
    </row>
    <row r="15" spans="1:20" ht="15.6" x14ac:dyDescent="0.3">
      <c r="A15" s="46">
        <v>117</v>
      </c>
      <c r="B15" s="7" t="s">
        <v>221</v>
      </c>
      <c r="C15" s="7" t="s">
        <v>222</v>
      </c>
      <c r="D15" s="113" t="s">
        <v>58</v>
      </c>
      <c r="E15" s="108"/>
      <c r="F15" s="108"/>
      <c r="G15" s="12">
        <v>3</v>
      </c>
      <c r="H15" s="7">
        <v>2.5</v>
      </c>
      <c r="I15" s="13">
        <v>3</v>
      </c>
      <c r="J15" s="12"/>
      <c r="K15" s="7"/>
      <c r="L15" s="13"/>
      <c r="M15" s="18">
        <f t="shared" si="0"/>
        <v>18</v>
      </c>
      <c r="N15" s="5">
        <f t="shared" si="0"/>
        <v>15</v>
      </c>
      <c r="O15" s="19">
        <f t="shared" si="0"/>
        <v>18</v>
      </c>
      <c r="P15" s="28">
        <f t="shared" si="1"/>
        <v>18</v>
      </c>
      <c r="Q15" s="6">
        <f t="shared" si="2"/>
        <v>18</v>
      </c>
      <c r="R15" s="29">
        <f>LARGE(M15:O15,3)</f>
        <v>15</v>
      </c>
      <c r="S15" s="28">
        <f t="shared" si="3"/>
        <v>36</v>
      </c>
      <c r="T15" s="13">
        <v>5</v>
      </c>
    </row>
    <row r="16" spans="1:20" ht="15.6" x14ac:dyDescent="0.3">
      <c r="A16" s="46">
        <v>118</v>
      </c>
      <c r="B16" s="7" t="s">
        <v>185</v>
      </c>
      <c r="C16" s="7" t="s">
        <v>223</v>
      </c>
      <c r="D16" s="113" t="s">
        <v>58</v>
      </c>
      <c r="E16" s="108"/>
      <c r="F16" s="108"/>
      <c r="G16" s="12">
        <v>2.5</v>
      </c>
      <c r="H16" s="7">
        <v>2.75</v>
      </c>
      <c r="I16" s="13">
        <v>2.5</v>
      </c>
      <c r="J16" s="12"/>
      <c r="K16" s="7"/>
      <c r="L16" s="13"/>
      <c r="M16" s="18">
        <f t="shared" si="0"/>
        <v>15</v>
      </c>
      <c r="N16" s="5">
        <f t="shared" si="0"/>
        <v>16.5</v>
      </c>
      <c r="O16" s="19">
        <f t="shared" si="0"/>
        <v>15</v>
      </c>
      <c r="P16" s="28">
        <f t="shared" si="1"/>
        <v>16.5</v>
      </c>
      <c r="Q16" s="6">
        <f t="shared" si="2"/>
        <v>15</v>
      </c>
      <c r="R16" s="29">
        <f t="shared" ref="R16" si="4">LARGE(N16:P16,3)</f>
        <v>15</v>
      </c>
      <c r="S16" s="28">
        <f t="shared" si="3"/>
        <v>31.5</v>
      </c>
      <c r="T16" s="13">
        <v>6</v>
      </c>
    </row>
    <row r="17" spans="1:20" ht="16.2" thickBot="1" x14ac:dyDescent="0.35">
      <c r="A17" s="84">
        <v>115</v>
      </c>
      <c r="B17" s="15" t="s">
        <v>219</v>
      </c>
      <c r="C17" s="15" t="s">
        <v>165</v>
      </c>
      <c r="D17" s="16" t="s">
        <v>54</v>
      </c>
      <c r="E17" s="110"/>
      <c r="F17" s="110"/>
      <c r="G17" s="14"/>
      <c r="H17" s="15"/>
      <c r="I17" s="16"/>
      <c r="J17" s="14"/>
      <c r="K17" s="15"/>
      <c r="L17" s="16"/>
      <c r="M17" s="20">
        <f t="shared" si="0"/>
        <v>0</v>
      </c>
      <c r="N17" s="21">
        <f t="shared" si="0"/>
        <v>0</v>
      </c>
      <c r="O17" s="22">
        <f t="shared" si="0"/>
        <v>0</v>
      </c>
      <c r="P17" s="42">
        <f t="shared" si="1"/>
        <v>0</v>
      </c>
      <c r="Q17" s="43">
        <f t="shared" si="2"/>
        <v>0</v>
      </c>
      <c r="R17" s="29">
        <f>LARGE(M17:O17,3)</f>
        <v>0</v>
      </c>
      <c r="S17" s="42">
        <f t="shared" si="3"/>
        <v>0</v>
      </c>
      <c r="T17" s="16"/>
    </row>
    <row r="18" spans="1:20" s="1" customFormat="1" ht="15.6" x14ac:dyDescent="0.3">
      <c r="A18" s="46">
        <v>116</v>
      </c>
      <c r="B18" s="7" t="s">
        <v>220</v>
      </c>
      <c r="C18" s="7" t="s">
        <v>60</v>
      </c>
      <c r="D18" s="13" t="s">
        <v>54</v>
      </c>
      <c r="E18" s="108"/>
      <c r="F18" s="108"/>
      <c r="G18" s="12"/>
      <c r="H18" s="7"/>
      <c r="I18" s="13"/>
      <c r="J18" s="12"/>
      <c r="K18" s="7"/>
      <c r="L18" s="13"/>
      <c r="M18" s="18">
        <f t="shared" si="0"/>
        <v>0</v>
      </c>
      <c r="N18" s="5">
        <f t="shared" si="0"/>
        <v>0</v>
      </c>
      <c r="O18" s="19">
        <f t="shared" si="0"/>
        <v>0</v>
      </c>
      <c r="P18" s="28">
        <f t="shared" si="1"/>
        <v>0</v>
      </c>
      <c r="Q18" s="6">
        <f t="shared" si="2"/>
        <v>0</v>
      </c>
      <c r="R18" s="29">
        <f>LARGE(M18:O18,3)</f>
        <v>0</v>
      </c>
      <c r="S18" s="28">
        <f t="shared" si="3"/>
        <v>0</v>
      </c>
      <c r="T18" s="27"/>
    </row>
    <row r="19" spans="1:20" ht="15.6" x14ac:dyDescent="0.3">
      <c r="A19" s="45">
        <v>121</v>
      </c>
      <c r="B19" s="11"/>
      <c r="C19" s="11"/>
      <c r="D19" s="8"/>
      <c r="G19" s="12"/>
      <c r="H19" s="7"/>
      <c r="I19" s="13"/>
      <c r="J19" s="12"/>
      <c r="K19" s="7"/>
      <c r="L19" s="13"/>
      <c r="M19" s="18">
        <f t="shared" ref="M19:M25" si="5">(G19*6)-J19</f>
        <v>0</v>
      </c>
      <c r="N19" s="5">
        <f t="shared" ref="N19:N25" si="6">(H19*6)-K19</f>
        <v>0</v>
      </c>
      <c r="O19" s="19">
        <f t="shared" ref="O19:O25" si="7">(I19*6)-L19</f>
        <v>0</v>
      </c>
      <c r="P19" s="28">
        <f t="shared" ref="P19:P25" si="8">MAX(M19:O19)</f>
        <v>0</v>
      </c>
      <c r="Q19" s="6">
        <f t="shared" ref="Q19:Q25" si="9">LARGE(M19:O19,2)</f>
        <v>0</v>
      </c>
      <c r="R19" s="29">
        <f>LARGE(M19:O19,3)</f>
        <v>0</v>
      </c>
      <c r="S19" s="28">
        <f t="shared" ref="S19:S25" si="10">P19+Q19</f>
        <v>0</v>
      </c>
      <c r="T19" s="13"/>
    </row>
    <row r="20" spans="1:20" ht="16.2" thickBot="1" x14ac:dyDescent="0.35">
      <c r="A20" s="45">
        <v>122</v>
      </c>
      <c r="B20" s="54"/>
      <c r="C20" s="54"/>
      <c r="D20" s="16"/>
      <c r="E20" s="80"/>
      <c r="F20" s="80"/>
      <c r="G20" s="14"/>
      <c r="H20" s="15"/>
      <c r="I20" s="16"/>
      <c r="J20" s="14"/>
      <c r="K20" s="15"/>
      <c r="L20" s="16"/>
      <c r="M20" s="20">
        <f t="shared" si="5"/>
        <v>0</v>
      </c>
      <c r="N20" s="21">
        <f t="shared" si="6"/>
        <v>0</v>
      </c>
      <c r="O20" s="22">
        <f t="shared" si="7"/>
        <v>0</v>
      </c>
      <c r="P20" s="42">
        <f t="shared" si="8"/>
        <v>0</v>
      </c>
      <c r="Q20" s="43">
        <f t="shared" si="9"/>
        <v>0</v>
      </c>
      <c r="R20" s="29">
        <f>LARGE(M20:O20,3)</f>
        <v>0</v>
      </c>
      <c r="S20" s="42">
        <f t="shared" si="10"/>
        <v>0</v>
      </c>
      <c r="T20" s="16"/>
    </row>
    <row r="21" spans="1:20" ht="15.6" x14ac:dyDescent="0.3">
      <c r="A21" s="45"/>
      <c r="B21" s="49"/>
      <c r="C21" s="49"/>
      <c r="D21" s="55"/>
      <c r="G21" s="23"/>
      <c r="H21" s="24"/>
      <c r="I21" s="25"/>
      <c r="J21" s="23"/>
      <c r="K21" s="24"/>
      <c r="L21" s="25"/>
      <c r="M21" s="56">
        <f t="shared" si="5"/>
        <v>0</v>
      </c>
      <c r="N21" s="50">
        <f t="shared" si="6"/>
        <v>0</v>
      </c>
      <c r="O21" s="57">
        <f t="shared" si="7"/>
        <v>0</v>
      </c>
      <c r="P21" s="31">
        <f t="shared" si="8"/>
        <v>0</v>
      </c>
      <c r="Q21" s="51">
        <f t="shared" si="9"/>
        <v>0</v>
      </c>
      <c r="R21" s="78">
        <f t="shared" ref="R21:R25" si="11">LARGE(N21:P21,3)</f>
        <v>0</v>
      </c>
      <c r="S21" s="31">
        <f t="shared" si="10"/>
        <v>0</v>
      </c>
      <c r="T21" s="25">
        <v>11</v>
      </c>
    </row>
    <row r="22" spans="1:20" ht="15.6" x14ac:dyDescent="0.3">
      <c r="A22" s="46"/>
      <c r="B22" s="11"/>
      <c r="C22" s="11"/>
      <c r="D22" s="52"/>
      <c r="G22" s="12"/>
      <c r="H22" s="7"/>
      <c r="I22" s="13"/>
      <c r="J22" s="12"/>
      <c r="K22" s="7"/>
      <c r="L22" s="13"/>
      <c r="M22" s="18">
        <f t="shared" si="5"/>
        <v>0</v>
      </c>
      <c r="N22" s="5">
        <f t="shared" si="6"/>
        <v>0</v>
      </c>
      <c r="O22" s="19">
        <f t="shared" si="7"/>
        <v>0</v>
      </c>
      <c r="P22" s="28">
        <f t="shared" si="8"/>
        <v>0</v>
      </c>
      <c r="Q22" s="6">
        <f t="shared" si="9"/>
        <v>0</v>
      </c>
      <c r="R22" s="29">
        <f t="shared" si="11"/>
        <v>0</v>
      </c>
      <c r="S22" s="28">
        <f t="shared" si="10"/>
        <v>0</v>
      </c>
      <c r="T22" s="13">
        <v>12</v>
      </c>
    </row>
    <row r="23" spans="1:20" ht="15.6" x14ac:dyDescent="0.3">
      <c r="A23" s="45"/>
      <c r="B23" s="11"/>
      <c r="C23" s="11"/>
      <c r="D23" s="13"/>
      <c r="G23" s="12"/>
      <c r="H23" s="7"/>
      <c r="I23" s="13"/>
      <c r="J23" s="12"/>
      <c r="K23" s="7"/>
      <c r="L23" s="13"/>
      <c r="M23" s="18">
        <f t="shared" si="5"/>
        <v>0</v>
      </c>
      <c r="N23" s="5">
        <f t="shared" si="6"/>
        <v>0</v>
      </c>
      <c r="O23" s="19">
        <f t="shared" si="7"/>
        <v>0</v>
      </c>
      <c r="P23" s="28">
        <f t="shared" si="8"/>
        <v>0</v>
      </c>
      <c r="Q23" s="6">
        <f t="shared" si="9"/>
        <v>0</v>
      </c>
      <c r="R23" s="29">
        <f t="shared" si="11"/>
        <v>0</v>
      </c>
      <c r="S23" s="28">
        <f t="shared" si="10"/>
        <v>0</v>
      </c>
      <c r="T23" s="13">
        <v>13</v>
      </c>
    </row>
    <row r="24" spans="1:20" ht="15.6" x14ac:dyDescent="0.3">
      <c r="A24" s="46"/>
      <c r="B24" s="11"/>
      <c r="C24" s="11"/>
      <c r="D24" s="52"/>
      <c r="G24" s="12"/>
      <c r="H24" s="7"/>
      <c r="I24" s="13"/>
      <c r="J24" s="12"/>
      <c r="K24" s="7"/>
      <c r="L24" s="13"/>
      <c r="M24" s="18">
        <f t="shared" si="5"/>
        <v>0</v>
      </c>
      <c r="N24" s="5">
        <f t="shared" si="6"/>
        <v>0</v>
      </c>
      <c r="O24" s="19">
        <f t="shared" si="7"/>
        <v>0</v>
      </c>
      <c r="P24" s="28">
        <f t="shared" si="8"/>
        <v>0</v>
      </c>
      <c r="Q24" s="6">
        <f t="shared" si="9"/>
        <v>0</v>
      </c>
      <c r="R24" s="29">
        <f t="shared" si="11"/>
        <v>0</v>
      </c>
      <c r="S24" s="28">
        <f t="shared" si="10"/>
        <v>0</v>
      </c>
      <c r="T24" s="13">
        <v>14</v>
      </c>
    </row>
    <row r="25" spans="1:20" ht="16.2" thickBot="1" x14ac:dyDescent="0.35">
      <c r="A25" s="45"/>
      <c r="B25" s="54"/>
      <c r="C25" s="54"/>
      <c r="D25" s="53"/>
      <c r="G25" s="14"/>
      <c r="H25" s="15"/>
      <c r="I25" s="16"/>
      <c r="J25" s="14"/>
      <c r="K25" s="15"/>
      <c r="L25" s="16"/>
      <c r="M25" s="20">
        <f t="shared" si="5"/>
        <v>0</v>
      </c>
      <c r="N25" s="21">
        <f t="shared" si="6"/>
        <v>0</v>
      </c>
      <c r="O25" s="22">
        <f t="shared" si="7"/>
        <v>0</v>
      </c>
      <c r="P25" s="42">
        <f t="shared" si="8"/>
        <v>0</v>
      </c>
      <c r="Q25" s="43">
        <f t="shared" si="9"/>
        <v>0</v>
      </c>
      <c r="R25" s="44">
        <f t="shared" si="11"/>
        <v>0</v>
      </c>
      <c r="S25" s="42">
        <f t="shared" si="10"/>
        <v>0</v>
      </c>
      <c r="T25" s="16">
        <v>15</v>
      </c>
    </row>
  </sheetData>
  <sortState xmlns:xlrd2="http://schemas.microsoft.com/office/spreadsheetml/2017/richdata2" ref="A11:S18">
    <sortCondition descending="1" ref="S11:S18"/>
  </sortState>
  <mergeCells count="11">
    <mergeCell ref="A1:T2"/>
    <mergeCell ref="B9:D9"/>
    <mergeCell ref="G9:I9"/>
    <mergeCell ref="J9:L9"/>
    <mergeCell ref="M9:O9"/>
    <mergeCell ref="P9:P10"/>
    <mergeCell ref="Q9:Q10"/>
    <mergeCell ref="R9:R10"/>
    <mergeCell ref="S9:S10"/>
    <mergeCell ref="T9:T10"/>
    <mergeCell ref="A9:A10"/>
  </mergeCells>
  <pageMargins left="0.51181102362204722" right="0.51181102362204722" top="0.74803149606299213" bottom="0.74803149606299213" header="0.31496062992125984" footer="0.31496062992125984"/>
  <pageSetup paperSize="9" scale="81" fitToHeight="0" orientation="landscape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8</vt:i4>
      </vt:variant>
      <vt:variant>
        <vt:lpstr>Imenovani obsegi</vt:lpstr>
      </vt:variant>
      <vt:variant>
        <vt:i4>8</vt:i4>
      </vt:variant>
    </vt:vector>
  </HeadingPairs>
  <TitlesOfParts>
    <vt:vector size="16" baseType="lpstr">
      <vt:lpstr>DEČKI 1 -2016</vt:lpstr>
      <vt:lpstr>DEKLICE 1- 2016</vt:lpstr>
      <vt:lpstr>DEČKI 2 -2015</vt:lpstr>
      <vt:lpstr>DEKLICE 2-2015</vt:lpstr>
      <vt:lpstr>DEČKI 3-2014</vt:lpstr>
      <vt:lpstr>DEKLICE 3-2014</vt:lpstr>
      <vt:lpstr>DEČKI 4-2013</vt:lpstr>
      <vt:lpstr>DEKLICE 4-2013</vt:lpstr>
      <vt:lpstr>'DEČKI 1 -2016'!Področje_tiskanja</vt:lpstr>
      <vt:lpstr>'DEČKI 2 -2015'!Področje_tiskanja</vt:lpstr>
      <vt:lpstr>'DEČKI 3-2014'!Področje_tiskanja</vt:lpstr>
      <vt:lpstr>'DEČKI 4-2013'!Področje_tiskanja</vt:lpstr>
      <vt:lpstr>'DEKLICE 1- 2016'!Področje_tiskanja</vt:lpstr>
      <vt:lpstr>'DEKLICE 2-2015'!Področje_tiskanja</vt:lpstr>
      <vt:lpstr>'DEKLICE 3-2014'!Področje_tiskanja</vt:lpstr>
      <vt:lpstr>'DEKLICE 4-2013'!Področje_tiskanja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Judita Oblak</dc:creator>
  <cp:lastModifiedBy>Uporabnik sistema Windows</cp:lastModifiedBy>
  <cp:lastPrinted>2023-02-02T12:13:00Z</cp:lastPrinted>
  <dcterms:created xsi:type="dcterms:W3CDTF">2017-02-19T10:05:29Z</dcterms:created>
  <dcterms:modified xsi:type="dcterms:W3CDTF">2023-02-03T09:11:04Z</dcterms:modified>
</cp:coreProperties>
</file>