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ŠOLSKA ŠPORTNA TEKMOVANJA\REZULTATI ŠŠT\REZULTATI SST 2021_22\"/>
    </mc:Choice>
  </mc:AlternateContent>
  <xr:revisionPtr revIDLastSave="0" documentId="8_{0832E97D-62B1-4ADA-B4F2-2172BC738340}" xr6:coauthVersionLast="47" xr6:coauthVersionMax="47" xr10:uidLastSave="{00000000-0000-0000-0000-000000000000}"/>
  <workbookProtection workbookAlgorithmName="SHA-512" workbookHashValue="y/faLq/P5FwYm3h6sBgiS1TstEPgTXDCrpzM86r5DSaDYaIzqwtmn19Cs5VswYiaV2O3jXy2I7j+nXq3wPtfBg==" workbookSaltValue="3vRWe8+JCj4gS29K4nLdrQ==" workbookSpinCount="100000" lockStructure="1"/>
  <bookViews>
    <workbookView xWindow="28680" yWindow="-120" windowWidth="29040" windowHeight="15840" tabRatio="628"/>
  </bookViews>
  <sheets>
    <sheet name="DEČKI 2015" sheetId="1" r:id="rId1"/>
    <sheet name="DEKLICE 2015" sheetId="2" r:id="rId2"/>
    <sheet name="DEČKI 2014" sheetId="3" r:id="rId3"/>
    <sheet name="DEKLICE 2014" sheetId="4" r:id="rId4"/>
    <sheet name="DEČKI 2013" sheetId="5" r:id="rId5"/>
    <sheet name="DEKLICE 2013" sheetId="6" r:id="rId6"/>
    <sheet name="DEČKI 2012" sheetId="7" r:id="rId7"/>
    <sheet name="DEKLICE 2012 " sheetId="8" r:id="rId8"/>
  </sheets>
  <definedNames>
    <definedName name="_xlnm._FilterDatabase" localSheetId="3" hidden="1">'DEKLICE 2014'!$A$1:$R$12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" i="1" l="1"/>
  <c r="L25" i="1"/>
  <c r="M25" i="1"/>
  <c r="L10" i="8"/>
  <c r="M10" i="8"/>
  <c r="N10" i="8"/>
  <c r="Q10" i="8"/>
  <c r="L11" i="8"/>
  <c r="M11" i="8"/>
  <c r="N11" i="8"/>
  <c r="L20" i="8"/>
  <c r="Q20" i="8"/>
  <c r="M20" i="8"/>
  <c r="N20" i="8"/>
  <c r="L22" i="8"/>
  <c r="Q22" i="8" s="1"/>
  <c r="M22" i="8"/>
  <c r="N22" i="8"/>
  <c r="L19" i="8"/>
  <c r="Q19" i="8" s="1"/>
  <c r="M19" i="8"/>
  <c r="N19" i="8"/>
  <c r="L18" i="8"/>
  <c r="P18" i="8" s="1"/>
  <c r="M18" i="8"/>
  <c r="N18" i="8"/>
  <c r="L16" i="8"/>
  <c r="M16" i="8"/>
  <c r="O16" i="8"/>
  <c r="R16" i="8" s="1"/>
  <c r="N16" i="8"/>
  <c r="K20" i="7"/>
  <c r="L20" i="7"/>
  <c r="M20" i="7"/>
  <c r="K14" i="7"/>
  <c r="L14" i="7"/>
  <c r="M14" i="7"/>
  <c r="N14" i="7" s="1"/>
  <c r="Q14" i="7" s="1"/>
  <c r="K21" i="7"/>
  <c r="L21" i="7"/>
  <c r="M21" i="7"/>
  <c r="K28" i="7"/>
  <c r="L28" i="7"/>
  <c r="M28" i="7"/>
  <c r="K16" i="7"/>
  <c r="L16" i="7"/>
  <c r="M16" i="7"/>
  <c r="K10" i="7"/>
  <c r="L10" i="7"/>
  <c r="M10" i="7"/>
  <c r="K11" i="7"/>
  <c r="L11" i="7"/>
  <c r="M11" i="7"/>
  <c r="K24" i="7"/>
  <c r="N24" i="7" s="1"/>
  <c r="Q24" i="7" s="1"/>
  <c r="L24" i="7"/>
  <c r="M24" i="7"/>
  <c r="K27" i="7"/>
  <c r="O27" i="7" s="1"/>
  <c r="Q27" i="7" s="1"/>
  <c r="L27" i="7"/>
  <c r="M27" i="7"/>
  <c r="K22" i="7"/>
  <c r="L22" i="7"/>
  <c r="M22" i="7"/>
  <c r="K25" i="7"/>
  <c r="L25" i="7"/>
  <c r="M25" i="7"/>
  <c r="K30" i="7"/>
  <c r="N30" i="7"/>
  <c r="L30" i="7"/>
  <c r="M30" i="7"/>
  <c r="K17" i="7"/>
  <c r="L17" i="7"/>
  <c r="P17" i="7"/>
  <c r="M17" i="7"/>
  <c r="K15" i="7"/>
  <c r="L15" i="7"/>
  <c r="M15" i="7"/>
  <c r="K11" i="6"/>
  <c r="O11" i="6" s="1"/>
  <c r="L11" i="6"/>
  <c r="M11" i="6"/>
  <c r="K19" i="6"/>
  <c r="L19" i="6"/>
  <c r="O19" i="6" s="1"/>
  <c r="M19" i="6"/>
  <c r="K14" i="6"/>
  <c r="L14" i="6"/>
  <c r="P14" i="6"/>
  <c r="M14" i="6"/>
  <c r="N14" i="6" s="1"/>
  <c r="Q14" i="6" s="1"/>
  <c r="K20" i="6"/>
  <c r="N20" i="6" s="1"/>
  <c r="Q20" i="6" s="1"/>
  <c r="L20" i="6"/>
  <c r="M20" i="6"/>
  <c r="K21" i="6"/>
  <c r="O21" i="6" s="1"/>
  <c r="Q21" i="6" s="1"/>
  <c r="L21" i="6"/>
  <c r="M21" i="6"/>
  <c r="K13" i="6"/>
  <c r="P13" i="6" s="1"/>
  <c r="L13" i="6"/>
  <c r="M13" i="6"/>
  <c r="K10" i="6"/>
  <c r="L10" i="6"/>
  <c r="M10" i="6"/>
  <c r="P10" i="6"/>
  <c r="K18" i="6"/>
  <c r="P18" i="6" s="1"/>
  <c r="L18" i="6"/>
  <c r="M18" i="6"/>
  <c r="K15" i="6"/>
  <c r="O15" i="6" s="1"/>
  <c r="L15" i="6"/>
  <c r="M15" i="6"/>
  <c r="K17" i="6"/>
  <c r="P17" i="6" s="1"/>
  <c r="L17" i="6"/>
  <c r="O17" i="6"/>
  <c r="M17" i="6"/>
  <c r="K18" i="4"/>
  <c r="L18" i="4"/>
  <c r="M18" i="4"/>
  <c r="K15" i="4"/>
  <c r="L15" i="4"/>
  <c r="M15" i="4"/>
  <c r="K12" i="4"/>
  <c r="L12" i="4"/>
  <c r="M12" i="4"/>
  <c r="K14" i="4"/>
  <c r="L14" i="4"/>
  <c r="M14" i="4"/>
  <c r="K11" i="4"/>
  <c r="L11" i="4"/>
  <c r="M11" i="4"/>
  <c r="K13" i="4"/>
  <c r="L13" i="4"/>
  <c r="O13" i="4"/>
  <c r="M13" i="4"/>
  <c r="K10" i="4"/>
  <c r="L10" i="4"/>
  <c r="M10" i="4"/>
  <c r="O10" i="4"/>
  <c r="K27" i="3"/>
  <c r="L27" i="3"/>
  <c r="M27" i="3"/>
  <c r="K19" i="3"/>
  <c r="L19" i="3"/>
  <c r="M19" i="3"/>
  <c r="K31" i="3"/>
  <c r="L31" i="3"/>
  <c r="M31" i="3"/>
  <c r="K25" i="3"/>
  <c r="L25" i="3"/>
  <c r="P25" i="3" s="1"/>
  <c r="M25" i="3"/>
  <c r="K26" i="3"/>
  <c r="L26" i="3"/>
  <c r="M26" i="3"/>
  <c r="K14" i="3"/>
  <c r="L14" i="3"/>
  <c r="M14" i="3"/>
  <c r="K29" i="3"/>
  <c r="O29" i="3" s="1"/>
  <c r="L29" i="3"/>
  <c r="M29" i="3"/>
  <c r="K21" i="3"/>
  <c r="L21" i="3"/>
  <c r="M21" i="3"/>
  <c r="K17" i="3"/>
  <c r="L17" i="3"/>
  <c r="M17" i="3"/>
  <c r="K15" i="3"/>
  <c r="L15" i="3"/>
  <c r="M15" i="3"/>
  <c r="K11" i="3"/>
  <c r="L11" i="3"/>
  <c r="M11" i="3"/>
  <c r="K18" i="3"/>
  <c r="L18" i="3"/>
  <c r="M18" i="3"/>
  <c r="K14" i="2"/>
  <c r="O14" i="2"/>
  <c r="L14" i="2"/>
  <c r="M14" i="2"/>
  <c r="K17" i="2"/>
  <c r="P17" i="2" s="1"/>
  <c r="L17" i="2"/>
  <c r="M17" i="2"/>
  <c r="K16" i="2"/>
  <c r="L16" i="2"/>
  <c r="N16" i="2" s="1"/>
  <c r="M16" i="2"/>
  <c r="O16" i="2" s="1"/>
  <c r="K12" i="2"/>
  <c r="O12" i="2" s="1"/>
  <c r="Q12" i="2" s="1"/>
  <c r="L12" i="2"/>
  <c r="M12" i="2"/>
  <c r="K10" i="2"/>
  <c r="L10" i="2"/>
  <c r="O10" i="2"/>
  <c r="M10" i="2"/>
  <c r="K18" i="2"/>
  <c r="N18" i="2" s="1"/>
  <c r="Q18" i="2" s="1"/>
  <c r="L18" i="2"/>
  <c r="M18" i="2"/>
  <c r="K20" i="1"/>
  <c r="L20" i="1"/>
  <c r="M20" i="1"/>
  <c r="N20" i="1" s="1"/>
  <c r="Q20" i="1" s="1"/>
  <c r="K15" i="1"/>
  <c r="N15" i="1" s="1"/>
  <c r="Q15" i="1" s="1"/>
  <c r="L15" i="1"/>
  <c r="M15" i="1"/>
  <c r="K11" i="1"/>
  <c r="P11" i="1" s="1"/>
  <c r="L11" i="1"/>
  <c r="M11" i="1"/>
  <c r="K21" i="1"/>
  <c r="L21" i="1"/>
  <c r="M21" i="1"/>
  <c r="K23" i="1"/>
  <c r="P23" i="1" s="1"/>
  <c r="L23" i="1"/>
  <c r="M23" i="1"/>
  <c r="N23" i="1" s="1"/>
  <c r="Q23" i="1" s="1"/>
  <c r="K27" i="1"/>
  <c r="L27" i="1"/>
  <c r="M27" i="1"/>
  <c r="P27" i="1" s="1"/>
  <c r="K24" i="1"/>
  <c r="N24" i="1"/>
  <c r="L24" i="1"/>
  <c r="M24" i="1"/>
  <c r="K19" i="1"/>
  <c r="L19" i="1"/>
  <c r="P19" i="1" s="1"/>
  <c r="M19" i="1"/>
  <c r="K17" i="1"/>
  <c r="P17" i="1"/>
  <c r="L17" i="1"/>
  <c r="M17" i="1"/>
  <c r="K14" i="1"/>
  <c r="M22" i="1"/>
  <c r="L22" i="1"/>
  <c r="K22" i="1"/>
  <c r="N22" i="1" s="1"/>
  <c r="Q22" i="1" s="1"/>
  <c r="L13" i="8"/>
  <c r="P13" i="8" s="1"/>
  <c r="M13" i="8"/>
  <c r="N13" i="8"/>
  <c r="L15" i="8"/>
  <c r="O15" i="8" s="1"/>
  <c r="R15" i="8" s="1"/>
  <c r="M15" i="8"/>
  <c r="N15" i="8"/>
  <c r="L14" i="8"/>
  <c r="O14" i="8" s="1"/>
  <c r="R14" i="8" s="1"/>
  <c r="M14" i="8"/>
  <c r="N14" i="8"/>
  <c r="K12" i="6"/>
  <c r="O12" i="6"/>
  <c r="L12" i="6"/>
  <c r="P12" i="6" s="1"/>
  <c r="M12" i="6"/>
  <c r="K23" i="5"/>
  <c r="L23" i="5"/>
  <c r="M23" i="5"/>
  <c r="K17" i="5"/>
  <c r="L17" i="5"/>
  <c r="N17" i="5" s="1"/>
  <c r="Q17" i="5" s="1"/>
  <c r="M17" i="5"/>
  <c r="K10" i="5"/>
  <c r="L10" i="5"/>
  <c r="P10" i="5" s="1"/>
  <c r="M10" i="5"/>
  <c r="K24" i="5"/>
  <c r="L24" i="5"/>
  <c r="M24" i="5"/>
  <c r="K26" i="5"/>
  <c r="L26" i="5"/>
  <c r="M26" i="5"/>
  <c r="K19" i="5"/>
  <c r="L19" i="5"/>
  <c r="M19" i="5"/>
  <c r="K22" i="5"/>
  <c r="L22" i="5"/>
  <c r="M22" i="5"/>
  <c r="K21" i="5"/>
  <c r="L21" i="5"/>
  <c r="P21" i="5" s="1"/>
  <c r="M21" i="5"/>
  <c r="K27" i="5"/>
  <c r="L27" i="5"/>
  <c r="O27" i="5" s="1"/>
  <c r="Q27" i="5" s="1"/>
  <c r="M27" i="5"/>
  <c r="K12" i="5"/>
  <c r="L12" i="5"/>
  <c r="P12" i="5" s="1"/>
  <c r="M12" i="5"/>
  <c r="K20" i="5"/>
  <c r="P20" i="5" s="1"/>
  <c r="L20" i="5"/>
  <c r="M20" i="5"/>
  <c r="K11" i="5"/>
  <c r="N11" i="5"/>
  <c r="L11" i="5"/>
  <c r="M11" i="5"/>
  <c r="K16" i="5"/>
  <c r="P16" i="5" s="1"/>
  <c r="L16" i="5"/>
  <c r="M16" i="5"/>
  <c r="K13" i="3"/>
  <c r="L13" i="3"/>
  <c r="M13" i="3"/>
  <c r="A1" i="4"/>
  <c r="L3" i="4"/>
  <c r="A1" i="5"/>
  <c r="L3" i="5"/>
  <c r="A1" i="6"/>
  <c r="L3" i="6"/>
  <c r="A1" i="7"/>
  <c r="L3" i="7"/>
  <c r="M3" i="8"/>
  <c r="A1" i="8"/>
  <c r="L3" i="3"/>
  <c r="A1" i="3"/>
  <c r="L3" i="2"/>
  <c r="A1" i="2"/>
  <c r="K10" i="1"/>
  <c r="N10" i="1" s="1"/>
  <c r="L10" i="1"/>
  <c r="M10" i="1"/>
  <c r="K16" i="1"/>
  <c r="N16" i="1" s="1"/>
  <c r="L16" i="1"/>
  <c r="M16" i="1"/>
  <c r="L14" i="1"/>
  <c r="O14" i="1" s="1"/>
  <c r="M14" i="1"/>
  <c r="K26" i="1"/>
  <c r="N26" i="1" s="1"/>
  <c r="L26" i="1"/>
  <c r="O26" i="1" s="1"/>
  <c r="M26" i="1"/>
  <c r="K16" i="3"/>
  <c r="L16" i="3"/>
  <c r="M16" i="3"/>
  <c r="K13" i="7"/>
  <c r="O13" i="7" s="1"/>
  <c r="L13" i="7"/>
  <c r="M13" i="7"/>
  <c r="K15" i="2"/>
  <c r="P15" i="2"/>
  <c r="L15" i="2"/>
  <c r="M15" i="2"/>
  <c r="K11" i="2"/>
  <c r="L11" i="2"/>
  <c r="N11" i="2" s="1"/>
  <c r="M11" i="2"/>
  <c r="K13" i="2"/>
  <c r="N13" i="2" s="1"/>
  <c r="Q13" i="2" s="1"/>
  <c r="L13" i="2"/>
  <c r="M13" i="2"/>
  <c r="K17" i="4"/>
  <c r="P17" i="4" s="1"/>
  <c r="L17" i="4"/>
  <c r="M17" i="4"/>
  <c r="K16" i="4"/>
  <c r="N16" i="4" s="1"/>
  <c r="L16" i="4"/>
  <c r="O16" i="4" s="1"/>
  <c r="M16" i="4"/>
  <c r="K29" i="7"/>
  <c r="L29" i="7"/>
  <c r="P29" i="7" s="1"/>
  <c r="M29" i="7"/>
  <c r="K18" i="7"/>
  <c r="L18" i="7"/>
  <c r="P18" i="7"/>
  <c r="M18" i="7"/>
  <c r="K26" i="7"/>
  <c r="L26" i="7"/>
  <c r="M26" i="7"/>
  <c r="O26" i="7" s="1"/>
  <c r="K23" i="7"/>
  <c r="L23" i="7"/>
  <c r="M23" i="7"/>
  <c r="P23" i="7" s="1"/>
  <c r="K12" i="7"/>
  <c r="L12" i="7"/>
  <c r="P12" i="7" s="1"/>
  <c r="M12" i="7"/>
  <c r="O12" i="7" s="1"/>
  <c r="K19" i="7"/>
  <c r="P19" i="7" s="1"/>
  <c r="L19" i="7"/>
  <c r="M19" i="7"/>
  <c r="N19" i="7" s="1"/>
  <c r="Q19" i="7" s="1"/>
  <c r="K31" i="7"/>
  <c r="L31" i="7"/>
  <c r="M31" i="7"/>
  <c r="P31" i="7"/>
  <c r="K18" i="5"/>
  <c r="L18" i="5"/>
  <c r="M18" i="5"/>
  <c r="K25" i="5"/>
  <c r="O25" i="5" s="1"/>
  <c r="L25" i="5"/>
  <c r="M25" i="5"/>
  <c r="K15" i="5"/>
  <c r="N15" i="5" s="1"/>
  <c r="Q15" i="5" s="1"/>
  <c r="L15" i="5"/>
  <c r="M15" i="5"/>
  <c r="K13" i="5"/>
  <c r="P13" i="5"/>
  <c r="L13" i="5"/>
  <c r="M13" i="5"/>
  <c r="K14" i="5"/>
  <c r="L14" i="5"/>
  <c r="P14" i="5" s="1"/>
  <c r="M14" i="5"/>
  <c r="K28" i="3"/>
  <c r="L28" i="3"/>
  <c r="M28" i="3"/>
  <c r="K23" i="3"/>
  <c r="L23" i="3"/>
  <c r="M23" i="3"/>
  <c r="K30" i="3"/>
  <c r="N30" i="3" s="1"/>
  <c r="L30" i="3"/>
  <c r="M30" i="3"/>
  <c r="K32" i="3"/>
  <c r="L32" i="3"/>
  <c r="O32" i="3" s="1"/>
  <c r="M32" i="3"/>
  <c r="K20" i="3"/>
  <c r="L20" i="3"/>
  <c r="N20" i="3"/>
  <c r="Q20" i="3" s="1"/>
  <c r="M20" i="3"/>
  <c r="K12" i="3"/>
  <c r="L12" i="3"/>
  <c r="M12" i="3"/>
  <c r="N12" i="3" s="1"/>
  <c r="Q12" i="3" s="1"/>
  <c r="K24" i="3"/>
  <c r="L24" i="3"/>
  <c r="M24" i="3"/>
  <c r="K22" i="3"/>
  <c r="N22" i="3" s="1"/>
  <c r="L22" i="3"/>
  <c r="M22" i="3"/>
  <c r="K10" i="3"/>
  <c r="L10" i="3"/>
  <c r="O10" i="3" s="1"/>
  <c r="M10" i="3"/>
  <c r="K13" i="1"/>
  <c r="L13" i="1"/>
  <c r="M13" i="1"/>
  <c r="P13" i="1" s="1"/>
  <c r="K12" i="1"/>
  <c r="L12" i="1"/>
  <c r="N12" i="1" s="1"/>
  <c r="Q12" i="1" s="1"/>
  <c r="M12" i="1"/>
  <c r="K18" i="1"/>
  <c r="L18" i="1"/>
  <c r="P18" i="1" s="1"/>
  <c r="M18" i="1"/>
  <c r="L21" i="8"/>
  <c r="P21" i="8"/>
  <c r="R21" i="8"/>
  <c r="M21" i="8"/>
  <c r="N21" i="8"/>
  <c r="Q21" i="8"/>
  <c r="L25" i="8"/>
  <c r="Q25" i="8" s="1"/>
  <c r="M25" i="8"/>
  <c r="N25" i="8"/>
  <c r="L24" i="8"/>
  <c r="O24" i="8"/>
  <c r="R24" i="8" s="1"/>
  <c r="M24" i="8"/>
  <c r="N24" i="8"/>
  <c r="Q24" i="8" s="1"/>
  <c r="L12" i="8"/>
  <c r="O12" i="8" s="1"/>
  <c r="R12" i="8" s="1"/>
  <c r="M12" i="8"/>
  <c r="N12" i="8"/>
  <c r="L17" i="8"/>
  <c r="M17" i="8"/>
  <c r="P17" i="8" s="1"/>
  <c r="N17" i="8"/>
  <c r="O17" i="8" s="1"/>
  <c r="R17" i="8" s="1"/>
  <c r="L23" i="8"/>
  <c r="P23" i="8" s="1"/>
  <c r="M23" i="8"/>
  <c r="Q23" i="8" s="1"/>
  <c r="N23" i="8"/>
  <c r="O23" i="8" s="1"/>
  <c r="R23" i="8" s="1"/>
  <c r="K16" i="6"/>
  <c r="L16" i="6"/>
  <c r="O16" i="6" s="1"/>
  <c r="M16" i="6"/>
  <c r="O19" i="8"/>
  <c r="O30" i="7"/>
  <c r="P11" i="7"/>
  <c r="N11" i="4"/>
  <c r="P11" i="4"/>
  <c r="P12" i="2"/>
  <c r="O22" i="1"/>
  <c r="O27" i="1"/>
  <c r="P24" i="1"/>
  <c r="P20" i="1"/>
  <c r="P13" i="4"/>
  <c r="O11" i="4"/>
  <c r="Q11" i="4"/>
  <c r="N13" i="4"/>
  <c r="P12" i="4"/>
  <c r="P17" i="5"/>
  <c r="N18" i="6"/>
  <c r="Q18" i="6" s="1"/>
  <c r="P19" i="6"/>
  <c r="P16" i="8"/>
  <c r="O21" i="8"/>
  <c r="P12" i="8"/>
  <c r="P10" i="8"/>
  <c r="P19" i="8"/>
  <c r="R19" i="8" s="1"/>
  <c r="P14" i="8"/>
  <c r="Q13" i="8"/>
  <c r="N10" i="6"/>
  <c r="Q10" i="6"/>
  <c r="O15" i="5"/>
  <c r="N26" i="5"/>
  <c r="O12" i="4"/>
  <c r="N12" i="4"/>
  <c r="O15" i="4"/>
  <c r="Q15" i="4" s="1"/>
  <c r="N10" i="4"/>
  <c r="Q10" i="4"/>
  <c r="P10" i="2"/>
  <c r="O20" i="8"/>
  <c r="R20" i="8" s="1"/>
  <c r="O11" i="8"/>
  <c r="O13" i="8"/>
  <c r="R13" i="8" s="1"/>
  <c r="O22" i="7"/>
  <c r="O10" i="6"/>
  <c r="O20" i="6"/>
  <c r="N12" i="6"/>
  <c r="Q12" i="6" s="1"/>
  <c r="N14" i="4"/>
  <c r="N15" i="4"/>
  <c r="P15" i="4"/>
  <c r="N18" i="4"/>
  <c r="P10" i="4"/>
  <c r="P16" i="4"/>
  <c r="N12" i="2"/>
  <c r="O13" i="2"/>
  <c r="O17" i="1"/>
  <c r="O23" i="1"/>
  <c r="P22" i="1"/>
  <c r="P26" i="1"/>
  <c r="Q18" i="8"/>
  <c r="Q11" i="8"/>
  <c r="P11" i="8"/>
  <c r="R11" i="8" s="1"/>
  <c r="P24" i="8"/>
  <c r="O25" i="7"/>
  <c r="N15" i="6"/>
  <c r="Q15" i="6" s="1"/>
  <c r="N13" i="6"/>
  <c r="N20" i="5"/>
  <c r="Q20" i="5" s="1"/>
  <c r="Q13" i="4"/>
  <c r="P14" i="4"/>
  <c r="O14" i="4"/>
  <c r="P18" i="2"/>
  <c r="P16" i="2"/>
  <c r="N17" i="1"/>
  <c r="Q17" i="1"/>
  <c r="O20" i="1"/>
  <c r="N25" i="1"/>
  <c r="O25" i="1"/>
  <c r="Q25" i="1"/>
  <c r="P16" i="1"/>
  <c r="P18" i="5"/>
  <c r="P10" i="1"/>
  <c r="N17" i="4"/>
  <c r="P15" i="5"/>
  <c r="P25" i="1"/>
  <c r="N17" i="2"/>
  <c r="P18" i="4"/>
  <c r="O18" i="4"/>
  <c r="Q12" i="4"/>
  <c r="Q14" i="4"/>
  <c r="Q18" i="4"/>
  <c r="Q14" i="8"/>
  <c r="Q16" i="8"/>
  <c r="Q17" i="8"/>
  <c r="Q15" i="8"/>
  <c r="P20" i="8"/>
  <c r="P15" i="8"/>
  <c r="O22" i="8"/>
  <c r="O10" i="8"/>
  <c r="R10" i="8"/>
  <c r="O19" i="7"/>
  <c r="N31" i="7"/>
  <c r="Q30" i="7"/>
  <c r="P14" i="7"/>
  <c r="P16" i="7"/>
  <c r="P28" i="7"/>
  <c r="N21" i="7"/>
  <c r="O28" i="7"/>
  <c r="Q28" i="7" s="1"/>
  <c r="N12" i="7"/>
  <c r="O31" i="7"/>
  <c r="Q31" i="7"/>
  <c r="N17" i="7"/>
  <c r="N25" i="7"/>
  <c r="Q25" i="7"/>
  <c r="P27" i="7"/>
  <c r="O11" i="7"/>
  <c r="O10" i="7"/>
  <c r="N20" i="7"/>
  <c r="P24" i="7"/>
  <c r="O15" i="7"/>
  <c r="P30" i="7"/>
  <c r="P25" i="7"/>
  <c r="P22" i="7"/>
  <c r="O14" i="7"/>
  <c r="P20" i="7"/>
  <c r="O16" i="7"/>
  <c r="P21" i="7"/>
  <c r="N16" i="7"/>
  <c r="N23" i="7"/>
  <c r="Q23" i="7" s="1"/>
  <c r="N18" i="7"/>
  <c r="N13" i="7"/>
  <c r="Q13" i="7" s="1"/>
  <c r="N28" i="7"/>
  <c r="O23" i="7"/>
  <c r="O29" i="7"/>
  <c r="N27" i="7"/>
  <c r="O17" i="7"/>
  <c r="Q17" i="7"/>
  <c r="P15" i="7"/>
  <c r="O24" i="7"/>
  <c r="O21" i="7"/>
  <c r="Q21" i="7"/>
  <c r="P10" i="7"/>
  <c r="N22" i="7"/>
  <c r="Q22" i="7"/>
  <c r="N11" i="7"/>
  <c r="O20" i="7"/>
  <c r="Q20" i="7" s="1"/>
  <c r="N10" i="7"/>
  <c r="Q10" i="7"/>
  <c r="O18" i="7"/>
  <c r="N15" i="7"/>
  <c r="Q15" i="7" s="1"/>
  <c r="N19" i="6"/>
  <c r="Q19" i="6" s="1"/>
  <c r="P21" i="6"/>
  <c r="N21" i="6"/>
  <c r="O14" i="6"/>
  <c r="O18" i="6"/>
  <c r="N17" i="6"/>
  <c r="Q17" i="6" s="1"/>
  <c r="P15" i="6"/>
  <c r="O13" i="6"/>
  <c r="Q13" i="6"/>
  <c r="N11" i="6"/>
  <c r="Q11" i="6" s="1"/>
  <c r="P20" i="6"/>
  <c r="O13" i="5"/>
  <c r="N16" i="5"/>
  <c r="O24" i="5"/>
  <c r="O14" i="5"/>
  <c r="N18" i="5"/>
  <c r="O12" i="5"/>
  <c r="P27" i="5"/>
  <c r="N23" i="5"/>
  <c r="O20" i="5"/>
  <c r="O11" i="5"/>
  <c r="Q11" i="5" s="1"/>
  <c r="N25" i="5"/>
  <c r="Q25" i="5" s="1"/>
  <c r="O21" i="5"/>
  <c r="N19" i="5"/>
  <c r="Q19" i="5" s="1"/>
  <c r="N24" i="5"/>
  <c r="Q24" i="5" s="1"/>
  <c r="N10" i="5"/>
  <c r="Q10" i="5" s="1"/>
  <c r="O17" i="5"/>
  <c r="P22" i="5"/>
  <c r="O26" i="5"/>
  <c r="Q26" i="5"/>
  <c r="O23" i="5"/>
  <c r="Q23" i="5" s="1"/>
  <c r="O18" i="5"/>
  <c r="Q18" i="5"/>
  <c r="O16" i="5"/>
  <c r="O10" i="5"/>
  <c r="N22" i="5"/>
  <c r="Q22" i="5" s="1"/>
  <c r="P26" i="5"/>
  <c r="N14" i="5"/>
  <c r="Q14" i="5" s="1"/>
  <c r="P23" i="5"/>
  <c r="N21" i="5"/>
  <c r="Q21" i="5" s="1"/>
  <c r="P24" i="5"/>
  <c r="O19" i="5"/>
  <c r="P11" i="5"/>
  <c r="O22" i="5"/>
  <c r="P19" i="5"/>
  <c r="N13" i="5"/>
  <c r="Q13" i="5" s="1"/>
  <c r="N27" i="5"/>
  <c r="N23" i="3"/>
  <c r="N28" i="3"/>
  <c r="Q28" i="3" s="1"/>
  <c r="N16" i="3"/>
  <c r="Q16" i="3" s="1"/>
  <c r="N26" i="3"/>
  <c r="P15" i="3"/>
  <c r="O31" i="3"/>
  <c r="N32" i="3"/>
  <c r="Q32" i="3" s="1"/>
  <c r="N15" i="3"/>
  <c r="Q15" i="3" s="1"/>
  <c r="N11" i="3"/>
  <c r="Q11" i="3" s="1"/>
  <c r="O15" i="3"/>
  <c r="P29" i="3"/>
  <c r="O26" i="3"/>
  <c r="Q26" i="3"/>
  <c r="N31" i="3"/>
  <c r="P19" i="3"/>
  <c r="O23" i="3"/>
  <c r="Q23" i="3"/>
  <c r="P13" i="3"/>
  <c r="N18" i="3"/>
  <c r="Q18" i="3" s="1"/>
  <c r="O17" i="3"/>
  <c r="N19" i="3"/>
  <c r="Q19" i="3" s="1"/>
  <c r="N29" i="3"/>
  <c r="Q29" i="3" s="1"/>
  <c r="O18" i="3"/>
  <c r="P11" i="3"/>
  <c r="O21" i="3"/>
  <c r="O14" i="3"/>
  <c r="N21" i="3"/>
  <c r="Q21" i="3" s="1"/>
  <c r="P26" i="3"/>
  <c r="N24" i="3"/>
  <c r="Q24" i="3" s="1"/>
  <c r="P20" i="3"/>
  <c r="P23" i="3"/>
  <c r="P28" i="3"/>
  <c r="O16" i="3"/>
  <c r="O13" i="3"/>
  <c r="Q13" i="3" s="1"/>
  <c r="N13" i="3"/>
  <c r="P14" i="3"/>
  <c r="P18" i="3"/>
  <c r="P27" i="3"/>
  <c r="P30" i="3"/>
  <c r="O25" i="3"/>
  <c r="Q25" i="3" s="1"/>
  <c r="P21" i="3"/>
  <c r="P16" i="3"/>
  <c r="N25" i="3"/>
  <c r="O11" i="3"/>
  <c r="O27" i="3"/>
  <c r="N14" i="3"/>
  <c r="Q14" i="3" s="1"/>
  <c r="P31" i="3"/>
  <c r="O20" i="3"/>
  <c r="O12" i="3"/>
  <c r="P12" i="3"/>
  <c r="O28" i="3"/>
  <c r="N17" i="3"/>
  <c r="P24" i="3"/>
  <c r="P17" i="3"/>
  <c r="N27" i="3"/>
  <c r="Q27" i="3" s="1"/>
  <c r="O24" i="3"/>
  <c r="O19" i="3"/>
  <c r="P14" i="2"/>
  <c r="N10" i="2"/>
  <c r="Q10" i="2"/>
  <c r="N14" i="2"/>
  <c r="Q14" i="2" s="1"/>
  <c r="O15" i="2"/>
  <c r="O17" i="2"/>
  <c r="Q17" i="2"/>
  <c r="O18" i="2"/>
  <c r="P13" i="2"/>
  <c r="N15" i="2"/>
  <c r="Q15" i="2" s="1"/>
  <c r="O24" i="1"/>
  <c r="Q24" i="1"/>
  <c r="O19" i="1"/>
  <c r="P15" i="1"/>
  <c r="N11" i="1"/>
  <c r="O15" i="1"/>
  <c r="O11" i="1"/>
  <c r="N21" i="1"/>
  <c r="Q21" i="1" s="1"/>
  <c r="O12" i="1"/>
  <c r="N19" i="1"/>
  <c r="O21" i="1"/>
  <c r="P21" i="1"/>
  <c r="O18" i="1"/>
  <c r="N27" i="1"/>
  <c r="Q27" i="1"/>
  <c r="N18" i="1"/>
  <c r="Q18" i="1" s="1"/>
  <c r="Q11" i="7"/>
  <c r="Q18" i="7"/>
  <c r="Q16" i="7"/>
  <c r="Q16" i="5"/>
  <c r="Q31" i="3"/>
  <c r="Q17" i="3"/>
  <c r="Q19" i="1"/>
  <c r="Q11" i="1"/>
  <c r="Q26" i="1" l="1"/>
  <c r="Q16" i="4"/>
  <c r="Q16" i="2"/>
  <c r="Q12" i="7"/>
  <c r="P22" i="8"/>
  <c r="R22" i="8" s="1"/>
  <c r="P10" i="3"/>
  <c r="P32" i="3"/>
  <c r="P25" i="5"/>
  <c r="P16" i="6"/>
  <c r="N29" i="7"/>
  <c r="Q29" i="7" s="1"/>
  <c r="P13" i="7"/>
  <c r="O17" i="4"/>
  <c r="Q17" i="4" s="1"/>
  <c r="N16" i="6"/>
  <c r="Q16" i="6" s="1"/>
  <c r="O10" i="1"/>
  <c r="Q10" i="1" s="1"/>
  <c r="O25" i="8"/>
  <c r="R25" i="8" s="1"/>
  <c r="N12" i="5"/>
  <c r="Q12" i="5" s="1"/>
  <c r="P14" i="1"/>
  <c r="P11" i="2"/>
  <c r="N14" i="1"/>
  <c r="Q14" i="1" s="1"/>
  <c r="P11" i="6"/>
  <c r="P12" i="1"/>
  <c r="O16" i="1"/>
  <c r="Q16" i="1" s="1"/>
  <c r="O18" i="8"/>
  <c r="R18" i="8" s="1"/>
  <c r="O13" i="1"/>
  <c r="O30" i="3"/>
  <c r="Q30" i="3" s="1"/>
  <c r="O22" i="3"/>
  <c r="Q22" i="3" s="1"/>
  <c r="P25" i="8"/>
  <c r="N13" i="1"/>
  <c r="N10" i="3"/>
  <c r="Q10" i="3" s="1"/>
  <c r="O11" i="2"/>
  <c r="Q11" i="2" s="1"/>
  <c r="P26" i="7"/>
  <c r="N26" i="7"/>
  <c r="Q26" i="7" s="1"/>
  <c r="P22" i="3"/>
  <c r="Q12" i="8"/>
  <c r="Q13" i="1" l="1"/>
</calcChain>
</file>

<file path=xl/sharedStrings.xml><?xml version="1.0" encoding="utf-8"?>
<sst xmlns="http://schemas.openxmlformats.org/spreadsheetml/2006/main" count="535" uniqueCount="249">
  <si>
    <t>Vrednost dolžine skoka:</t>
  </si>
  <si>
    <t>1 meter = 6 točk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</si>
  <si>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</si>
  <si>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</si>
  <si>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</si>
  <si>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</si>
  <si>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št.</t>
  </si>
  <si>
    <t>Dolžina skoka</t>
  </si>
  <si>
    <t>Odbitki za doskok</t>
  </si>
  <si>
    <t>Točke skupaj</t>
  </si>
  <si>
    <t>1.bojši</t>
  </si>
  <si>
    <t>2.bojši</t>
  </si>
  <si>
    <t>3.bojši</t>
  </si>
  <si>
    <t>Skupaj točk</t>
  </si>
  <si>
    <t>Mesto</t>
  </si>
  <si>
    <t>ime</t>
  </si>
  <si>
    <t>priimek</t>
  </si>
  <si>
    <t>oš</t>
  </si>
  <si>
    <t>Deklice - Letnik 2013</t>
  </si>
  <si>
    <t>Dečki - Letnik 2012</t>
  </si>
  <si>
    <t>Deklice - Letnik 2012</t>
  </si>
  <si>
    <t>Deklice - Letnik 2014</t>
  </si>
  <si>
    <t>Dečki - Letnik 2013</t>
  </si>
  <si>
    <t>Dečki - Letnik 2014</t>
  </si>
  <si>
    <t>Deklice - Letnik 2015</t>
  </si>
  <si>
    <t>Dečki Letnik 2015</t>
  </si>
  <si>
    <t>ŽERKO</t>
  </si>
  <si>
    <t>NACE</t>
  </si>
  <si>
    <t>JEZERNIK</t>
  </si>
  <si>
    <t>ERAZEM</t>
  </si>
  <si>
    <t>FUNTEK</t>
  </si>
  <si>
    <t>TINE</t>
  </si>
  <si>
    <t>ŽIBOVT</t>
  </si>
  <si>
    <t>JOHAN</t>
  </si>
  <si>
    <t>VRŠNIK</t>
  </si>
  <si>
    <t>MATIJA</t>
  </si>
  <si>
    <t>ROSC</t>
  </si>
  <si>
    <t>LUKA</t>
  </si>
  <si>
    <t>LIAM</t>
  </si>
  <si>
    <t>GRACEJ</t>
  </si>
  <si>
    <t>PATRIK</t>
  </si>
  <si>
    <t>OSNOVNA ŠOLA IVANA KAVČIČA</t>
  </si>
  <si>
    <t>OSNOVNA ŠOLA GORICA VELENJE</t>
  </si>
  <si>
    <t>OSNOVNA ŠOLA BLAŽA ARNIČA LUČE</t>
  </si>
  <si>
    <t>OSNOVNA ŠOLA MISLINJA</t>
  </si>
  <si>
    <t>NEJA</t>
  </si>
  <si>
    <t>FIRŠT ŠTIFTAR</t>
  </si>
  <si>
    <t>EVAGGELIA</t>
  </si>
  <si>
    <t>PAPPAS</t>
  </si>
  <si>
    <t>KAJA</t>
  </si>
  <si>
    <t xml:space="preserve">RAMŠAK </t>
  </si>
  <si>
    <t>ANA</t>
  </si>
  <si>
    <t>OSNOVNA ŠOLA ŠALEK VELENJE</t>
  </si>
  <si>
    <t>JANEZ</t>
  </si>
  <si>
    <t>MARCEL</t>
  </si>
  <si>
    <t>KOSMAČ</t>
  </si>
  <si>
    <t>OSKAR</t>
  </si>
  <si>
    <t>LOKAN</t>
  </si>
  <si>
    <t>KUZMAN</t>
  </si>
  <si>
    <t>MARKO</t>
  </si>
  <si>
    <t xml:space="preserve">MRKONJIĆ </t>
  </si>
  <si>
    <t>LENART</t>
  </si>
  <si>
    <t>STRMČNIK</t>
  </si>
  <si>
    <t>GAL</t>
  </si>
  <si>
    <t>KRISTIJAN</t>
  </si>
  <si>
    <t>PETEK</t>
  </si>
  <si>
    <t>DAVID</t>
  </si>
  <si>
    <t>PREK BANOVIĆ</t>
  </si>
  <si>
    <t>ANEJ</t>
  </si>
  <si>
    <t>MANCA</t>
  </si>
  <si>
    <t>META</t>
  </si>
  <si>
    <t>MOLIČNIK</t>
  </si>
  <si>
    <t>ANIKA</t>
  </si>
  <si>
    <t xml:space="preserve">DOLINŠEK JURŠNIK </t>
  </si>
  <si>
    <t>JAN</t>
  </si>
  <si>
    <t>KRIVEC</t>
  </si>
  <si>
    <t>LOVRO</t>
  </si>
  <si>
    <t>ALJAŽ</t>
  </si>
  <si>
    <t>PRISLAN</t>
  </si>
  <si>
    <t>IZAK</t>
  </si>
  <si>
    <t>JAHN</t>
  </si>
  <si>
    <t>LAN</t>
  </si>
  <si>
    <t>RAMŠAK</t>
  </si>
  <si>
    <t>ŽAN</t>
  </si>
  <si>
    <t>JAŠA</t>
  </si>
  <si>
    <t>LUKAS</t>
  </si>
  <si>
    <t>VOLER</t>
  </si>
  <si>
    <t>MLAČNIK</t>
  </si>
  <si>
    <t>NIK</t>
  </si>
  <si>
    <t>ENCI</t>
  </si>
  <si>
    <t>BLAŽ</t>
  </si>
  <si>
    <t>JUVAN</t>
  </si>
  <si>
    <t>SVIT</t>
  </si>
  <si>
    <t>FILIP</t>
  </si>
  <si>
    <t>PAVLIČ</t>
  </si>
  <si>
    <t>OSNOVNA ŠOLA TONETA OKROGARJA</t>
  </si>
  <si>
    <t>OSNOVNA ŠOLA MIHE PINTARJA TOLEDA, VELENJE</t>
  </si>
  <si>
    <t>OSNOVNA ŠOLA LJUBNO OB SAVINJI</t>
  </si>
  <si>
    <t>ŽANA</t>
  </si>
  <si>
    <t>OTA</t>
  </si>
  <si>
    <t>KLARA</t>
  </si>
  <si>
    <t>TISA</t>
  </si>
  <si>
    <t>OGRIZ</t>
  </si>
  <si>
    <t>JAKA</t>
  </si>
  <si>
    <t>RAZPOTNIK</t>
  </si>
  <si>
    <t>BINE</t>
  </si>
  <si>
    <t xml:space="preserve">LENART </t>
  </si>
  <si>
    <t>ZAMERNIK</t>
  </si>
  <si>
    <t>ALEKS</t>
  </si>
  <si>
    <t>ROBNIK</t>
  </si>
  <si>
    <t>OŽBEJ</t>
  </si>
  <si>
    <t>ZALA</t>
  </si>
  <si>
    <t>EMA</t>
  </si>
  <si>
    <t>MIJA</t>
  </si>
  <si>
    <t>LOGAR</t>
  </si>
  <si>
    <t>VITA</t>
  </si>
  <si>
    <t>PRODNIK</t>
  </si>
  <si>
    <t>KOČNAR</t>
  </si>
  <si>
    <t>LAURA</t>
  </si>
  <si>
    <t>OSNOVNA ŠOLA ROVTE</t>
  </si>
  <si>
    <t>OSNOVNA ŠOLA PARTIZANSKA BOLNIŠNICA JESEN TINJE</t>
  </si>
  <si>
    <t>OSNOVNA ŠOLA KRIŽE</t>
  </si>
  <si>
    <t>OSNOVNA ŠOLA DR. JANEZA MENCINGERJA BOHINJSKA BISTRICA</t>
  </si>
  <si>
    <t>OSNOVNA ŠOLA GORJE</t>
  </si>
  <si>
    <t>OSNOVNA ŠOLA POLJANE, 4223 POLJANE</t>
  </si>
  <si>
    <t>OSNOVNA ŠOLA JAKOBA ALJAŽA KRANJ</t>
  </si>
  <si>
    <t>OSNOVNA ŠOLA BISTRICA</t>
  </si>
  <si>
    <t>PRVA OSNOVNA ŠOLA SLOVENJ GRADEC</t>
  </si>
  <si>
    <t>OSNOVNA ŠOLA TRŽIČ</t>
  </si>
  <si>
    <t>OSNOVNA ŠOLA DANILA LOKARJA AJDOVŠČINA</t>
  </si>
  <si>
    <t>OSNOVNA ŠOLA COL</t>
  </si>
  <si>
    <t>MATEJA</t>
  </si>
  <si>
    <t xml:space="preserve">PEGAN </t>
  </si>
  <si>
    <t>OSNOVNA ŠOLA ŠEMPAS</t>
  </si>
  <si>
    <t>OSNOVNA ŠOLA SOLKAN</t>
  </si>
  <si>
    <t xml:space="preserve">BURŠIČ </t>
  </si>
  <si>
    <t>DRUGA OSNOVA ŠOLA SLOVENJ GRADEC</t>
  </si>
  <si>
    <t>ERIK</t>
  </si>
  <si>
    <t>LESKOVEC</t>
  </si>
  <si>
    <t>REVEN</t>
  </si>
  <si>
    <t>ŠKERJANEC</t>
  </si>
  <si>
    <t>CENE</t>
  </si>
  <si>
    <t>RESMAN</t>
  </si>
  <si>
    <t>AŽBE</t>
  </si>
  <si>
    <t>ALIČ</t>
  </si>
  <si>
    <t>MLAKAR</t>
  </si>
  <si>
    <t>BOR</t>
  </si>
  <si>
    <t>JAKOPIČ</t>
  </si>
  <si>
    <t xml:space="preserve">KOVAČIČ </t>
  </si>
  <si>
    <t>LARISI</t>
  </si>
  <si>
    <t>TOMAŽ</t>
  </si>
  <si>
    <t>ŠTURM</t>
  </si>
  <si>
    <t>NUŠA</t>
  </si>
  <si>
    <t>BERLOT</t>
  </si>
  <si>
    <t>KARIN</t>
  </si>
  <si>
    <t>TAJDA</t>
  </si>
  <si>
    <t>VIVA</t>
  </si>
  <si>
    <t>ROZMAN</t>
  </si>
  <si>
    <t>MAŠA</t>
  </si>
  <si>
    <t>KREK</t>
  </si>
  <si>
    <t>ADAM</t>
  </si>
  <si>
    <t>HVALA</t>
  </si>
  <si>
    <t>VID</t>
  </si>
  <si>
    <t>TRŠAR</t>
  </si>
  <si>
    <t>CIGALE</t>
  </si>
  <si>
    <t>TILEN</t>
  </si>
  <si>
    <t>TAVČAR</t>
  </si>
  <si>
    <t>JURCA</t>
  </si>
  <si>
    <t>MARK</t>
  </si>
  <si>
    <t>ROP</t>
  </si>
  <si>
    <t>MARKIČ</t>
  </si>
  <si>
    <t>VALJAVEC</t>
  </si>
  <si>
    <t>ANDREJ</t>
  </si>
  <si>
    <t>ARH</t>
  </si>
  <si>
    <t>URBAN</t>
  </si>
  <si>
    <t>DOLENEC</t>
  </si>
  <si>
    <t>KOS</t>
  </si>
  <si>
    <t>KRIŽNAR</t>
  </si>
  <si>
    <t>PETER</t>
  </si>
  <si>
    <t>PISK</t>
  </si>
  <si>
    <t>ANDRAŽ</t>
  </si>
  <si>
    <t>KAVČIČ</t>
  </si>
  <si>
    <t>ROŽLE</t>
  </si>
  <si>
    <t>PRETNAR</t>
  </si>
  <si>
    <t>NOVAK</t>
  </si>
  <si>
    <t>STEPANJAN</t>
  </si>
  <si>
    <t>TINA</t>
  </si>
  <si>
    <t>LAH</t>
  </si>
  <si>
    <t>ANNE RUTH</t>
  </si>
  <si>
    <t>PAVLIHA</t>
  </si>
  <si>
    <t>RAVNIK</t>
  </si>
  <si>
    <t>VRAN</t>
  </si>
  <si>
    <t>ALENKA</t>
  </si>
  <si>
    <t>MIKLAVČIČ</t>
  </si>
  <si>
    <t>MAROVŠEK</t>
  </si>
  <si>
    <t>JEREB</t>
  </si>
  <si>
    <t>ŠTRUKELJ</t>
  </si>
  <si>
    <t>MATEVŽ</t>
  </si>
  <si>
    <t>MALI</t>
  </si>
  <si>
    <t>RIBNIKAR</t>
  </si>
  <si>
    <t>IVO</t>
  </si>
  <si>
    <t>AVBAR</t>
  </si>
  <si>
    <t>JERCA</t>
  </si>
  <si>
    <t>MAROLT</t>
  </si>
  <si>
    <t>NASTJA</t>
  </si>
  <si>
    <t>PETROVČIČ</t>
  </si>
  <si>
    <t xml:space="preserve">TRPIN </t>
  </si>
  <si>
    <t>REBEKA</t>
  </si>
  <si>
    <t>FRELIH</t>
  </si>
  <si>
    <t>KAROLINA</t>
  </si>
  <si>
    <t>MILOST</t>
  </si>
  <si>
    <t>KATJA</t>
  </si>
  <si>
    <t>AJDA</t>
  </si>
  <si>
    <t>BOGATAJ</t>
  </si>
  <si>
    <t>MAJA</t>
  </si>
  <si>
    <t>DEBELJAK</t>
  </si>
  <si>
    <t>SCHWARZMANN</t>
  </si>
  <si>
    <t>TREVEN</t>
  </si>
  <si>
    <t>OSTROŽNIK</t>
  </si>
  <si>
    <t>TRPIN</t>
  </si>
  <si>
    <t>KRAŠOVEC</t>
  </si>
  <si>
    <t>ROK</t>
  </si>
  <si>
    <t>KLEMENČIČ</t>
  </si>
  <si>
    <t>ALJANČIČ</t>
  </si>
  <si>
    <t>REŽEK</t>
  </si>
  <si>
    <t>NEJC</t>
  </si>
  <si>
    <t>KOMJANC</t>
  </si>
  <si>
    <t>POGOREVC</t>
  </si>
  <si>
    <t>POKLUKAR</t>
  </si>
  <si>
    <t>VITAN</t>
  </si>
  <si>
    <t>JUSTIN</t>
  </si>
  <si>
    <t>ŽIGA</t>
  </si>
  <si>
    <t>ŠUBIC</t>
  </si>
  <si>
    <t>ANŽE</t>
  </si>
  <si>
    <t>KOVAČIČ</t>
  </si>
  <si>
    <t>KAVČIČ REVEN</t>
  </si>
  <si>
    <t>ELA</t>
  </si>
  <si>
    <t>ZARA</t>
  </si>
  <si>
    <t>KUNC</t>
  </si>
  <si>
    <t>TAMARA</t>
  </si>
  <si>
    <t>KERT</t>
  </si>
  <si>
    <t>ELI</t>
  </si>
  <si>
    <t>ŠTOKELJ ZELIČ</t>
  </si>
  <si>
    <t>JULIJA</t>
  </si>
  <si>
    <t>ISKRA</t>
  </si>
  <si>
    <t>LARISA</t>
  </si>
  <si>
    <t>KOKELJ</t>
  </si>
  <si>
    <t>Organizator: SSK Norica Žiri</t>
  </si>
  <si>
    <t>DRŽAVNO PRVENSTVO V SMUČARSKIH SKOKIH Z ALPSKIMI SMUČMI ZA OSNOVNE ŠOLE   Planica 9.3.2022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</si>
</sst>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38"/>
    </font>
    <font>
      <b/>
      <sz val="1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47"/>
      </patternFill>
    </fill>
    <fill>
      <patternFill patternType="solid">
        <fgColor indexed="27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22"/>
      </patternFill>
    </fill>
    <fill>
      <patternFill patternType="solid">
        <fgColor indexed="54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3" borderId="4" xfId="0" applyFont="1" applyFill="1" applyBorder="1"/>
    <xf numFmtId="0" fontId="0" fillId="0" borderId="5" xfId="0" applyBorder="1"/>
    <xf numFmtId="0" fontId="7" fillId="4" borderId="6" xfId="0" applyFont="1" applyFill="1" applyBorder="1"/>
    <xf numFmtId="0" fontId="0" fillId="4" borderId="7" xfId="0" applyFont="1" applyFill="1" applyBorder="1"/>
    <xf numFmtId="0" fontId="0" fillId="0" borderId="8" xfId="0" applyBorder="1"/>
    <xf numFmtId="0" fontId="0" fillId="0" borderId="0" xfId="0" applyFont="1"/>
    <xf numFmtId="0" fontId="0" fillId="0" borderId="8" xfId="0" applyFont="1" applyBorder="1"/>
    <xf numFmtId="0" fontId="0" fillId="0" borderId="0" xfId="0" applyFill="1"/>
    <xf numFmtId="0" fontId="0" fillId="0" borderId="5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1" xfId="0" applyFont="1" applyBorder="1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4" xfId="0" applyFont="1" applyFill="1" applyBorder="1"/>
    <xf numFmtId="0" fontId="0" fillId="0" borderId="0" xfId="0" applyFont="1" applyFill="1"/>
    <xf numFmtId="0" fontId="0" fillId="7" borderId="0" xfId="0" applyFont="1" applyFill="1"/>
    <xf numFmtId="0" fontId="0" fillId="0" borderId="10" xfId="0" applyBorder="1"/>
    <xf numFmtId="0" fontId="0" fillId="0" borderId="11" xfId="0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11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7" fillId="4" borderId="15" xfId="0" applyFont="1" applyFill="1" applyBorder="1"/>
    <xf numFmtId="0" fontId="0" fillId="0" borderId="16" xfId="0" applyFont="1" applyBorder="1"/>
    <xf numFmtId="0" fontId="0" fillId="0" borderId="10" xfId="0" applyFont="1" applyBorder="1"/>
    <xf numFmtId="0" fontId="0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2" xfId="0" applyBorder="1"/>
    <xf numFmtId="0" fontId="0" fillId="0" borderId="19" xfId="0" applyBorder="1"/>
    <xf numFmtId="0" fontId="0" fillId="7" borderId="10" xfId="0" applyFont="1" applyFill="1" applyBorder="1"/>
    <xf numFmtId="0" fontId="0" fillId="8" borderId="20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10" xfId="0" applyFill="1" applyBorder="1"/>
    <xf numFmtId="0" fontId="10" fillId="9" borderId="1" xfId="0" applyFont="1" applyFill="1" applyBorder="1"/>
    <xf numFmtId="0" fontId="10" fillId="9" borderId="2" xfId="0" applyFont="1" applyFill="1" applyBorder="1"/>
    <xf numFmtId="0" fontId="12" fillId="0" borderId="16" xfId="0" applyFont="1" applyBorder="1"/>
    <xf numFmtId="0" fontId="12" fillId="0" borderId="8" xfId="0" applyFont="1" applyBorder="1"/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9" fillId="2" borderId="27" xfId="0" applyFont="1" applyFill="1" applyBorder="1"/>
    <xf numFmtId="0" fontId="9" fillId="2" borderId="25" xfId="0" applyFont="1" applyFill="1" applyBorder="1"/>
    <xf numFmtId="0" fontId="9" fillId="2" borderId="26" xfId="0" applyFont="1" applyFill="1" applyBorder="1"/>
    <xf numFmtId="0" fontId="5" fillId="3" borderId="27" xfId="0" applyFont="1" applyFill="1" applyBorder="1"/>
    <xf numFmtId="0" fontId="5" fillId="3" borderId="25" xfId="0" applyFont="1" applyFill="1" applyBorder="1"/>
    <xf numFmtId="0" fontId="5" fillId="3" borderId="28" xfId="0" applyFont="1" applyFill="1" applyBorder="1"/>
    <xf numFmtId="0" fontId="0" fillId="0" borderId="29" xfId="0" applyBorder="1"/>
    <xf numFmtId="0" fontId="12" fillId="0" borderId="23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11" fillId="2" borderId="27" xfId="0" applyFont="1" applyFill="1" applyBorder="1"/>
    <xf numFmtId="0" fontId="11" fillId="2" borderId="25" xfId="0" applyFont="1" applyFill="1" applyBorder="1"/>
    <xf numFmtId="0" fontId="11" fillId="2" borderId="26" xfId="0" applyFont="1" applyFill="1" applyBorder="1"/>
    <xf numFmtId="0" fontId="10" fillId="3" borderId="27" xfId="0" applyFont="1" applyFill="1" applyBorder="1"/>
    <xf numFmtId="0" fontId="10" fillId="3" borderId="25" xfId="0" applyFont="1" applyFill="1" applyBorder="1"/>
    <xf numFmtId="0" fontId="10" fillId="3" borderId="28" xfId="0" applyFont="1" applyFill="1" applyBorder="1"/>
    <xf numFmtId="0" fontId="0" fillId="7" borderId="29" xfId="0" applyFont="1" applyFill="1" applyBorder="1"/>
    <xf numFmtId="0" fontId="12" fillId="0" borderId="30" xfId="0" applyFont="1" applyBorder="1"/>
    <xf numFmtId="0" fontId="0" fillId="0" borderId="29" xfId="0" applyFont="1" applyBorder="1"/>
    <xf numFmtId="0" fontId="0" fillId="10" borderId="0" xfId="0" applyFont="1" applyFill="1"/>
    <xf numFmtId="0" fontId="0" fillId="10" borderId="0" xfId="0" applyFill="1"/>
    <xf numFmtId="0" fontId="0" fillId="0" borderId="8" xfId="0" applyFill="1" applyBorder="1"/>
    <xf numFmtId="0" fontId="0" fillId="0" borderId="3" xfId="0" applyFill="1" applyBorder="1"/>
    <xf numFmtId="0" fontId="0" fillId="0" borderId="1" xfId="0" applyFill="1" applyBorder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2" fontId="5" fillId="3" borderId="28" xfId="0" applyNumberFormat="1" applyFont="1" applyFill="1" applyBorder="1"/>
    <xf numFmtId="2" fontId="5" fillId="3" borderId="4" xfId="0" applyNumberFormat="1" applyFont="1" applyFill="1" applyBorder="1"/>
    <xf numFmtId="2" fontId="5" fillId="3" borderId="14" xfId="0" applyNumberFormat="1" applyFont="1" applyFill="1" applyBorder="1"/>
    <xf numFmtId="0" fontId="5" fillId="6" borderId="31" xfId="0" applyFont="1" applyFill="1" applyBorder="1" applyAlignment="1">
      <alignment horizontal="center" wrapText="1"/>
    </xf>
    <xf numFmtId="0" fontId="5" fillId="6" borderId="32" xfId="0" applyFont="1" applyFill="1" applyBorder="1" applyAlignment="1">
      <alignment horizontal="center" wrapText="1"/>
    </xf>
    <xf numFmtId="1" fontId="5" fillId="3" borderId="28" xfId="0" applyNumberFormat="1" applyFont="1" applyFill="1" applyBorder="1"/>
    <xf numFmtId="1" fontId="5" fillId="3" borderId="4" xfId="0" applyNumberFormat="1" applyFont="1" applyFill="1" applyBorder="1"/>
    <xf numFmtId="1" fontId="5" fillId="0" borderId="4" xfId="0" applyNumberFormat="1" applyFont="1" applyFill="1" applyBorder="1"/>
    <xf numFmtId="1" fontId="5" fillId="3" borderId="14" xfId="0" applyNumberFormat="1" applyFont="1" applyFill="1" applyBorder="1"/>
    <xf numFmtId="0" fontId="5" fillId="6" borderId="33" xfId="0" applyFont="1" applyFill="1" applyBorder="1" applyAlignment="1">
      <alignment wrapText="1"/>
    </xf>
    <xf numFmtId="0" fontId="0" fillId="0" borderId="10" xfId="0" applyFont="1" applyFill="1" applyBorder="1"/>
    <xf numFmtId="0" fontId="5" fillId="6" borderId="42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wrapText="1"/>
    </xf>
    <xf numFmtId="0" fontId="5" fillId="6" borderId="36" xfId="0" applyFont="1" applyFill="1" applyBorder="1" applyAlignment="1">
      <alignment horizontal="center" wrapText="1"/>
    </xf>
    <xf numFmtId="0" fontId="5" fillId="6" borderId="37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left"/>
    </xf>
    <xf numFmtId="0" fontId="2" fillId="5" borderId="41" xfId="0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left"/>
    </xf>
    <xf numFmtId="0" fontId="0" fillId="4" borderId="9" xfId="0" applyFont="1" applyFill="1" applyBorder="1" applyAlignment="1">
      <alignment horizontal="center"/>
    </xf>
    <xf numFmtId="0" fontId="0" fillId="4" borderId="48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CE6F2"/>
      <rgbColor rgb="00660066"/>
      <rgbColor rgb="00FF8080"/>
      <rgbColor rgb="000066CC"/>
      <rgbColor rgb="00F2DC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8CE"/>
      <rgbColor rgb="003366FF"/>
      <rgbColor rgb="0033CCCC"/>
      <rgbColor rgb="0092D05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91440</xdr:colOff>
      <xdr:row>4</xdr:row>
      <xdr:rowOff>7620</xdr:rowOff>
    </xdr:from>
    <xdr:to>
      <xdr:col>13</xdr:col>
      <xdr:colOff>289560</xdr:colOff>
      <xdr:row>6</xdr:row>
      <xdr:rowOff>129540</xdr:rowOff>
    </xdr:to>
    <xdr:pic>
      <xdr:nvPicPr>
        <xdr:cNvPr id="1511" name="Picture 2">
          <a:extLst>
            <a:ext uri="{FF2B5EF4-FFF2-40B4-BE49-F238E27FC236}">
              <a16:creationId xmlns:a16="http://schemas.microsoft.com/office/drawing/2014/main" id="{62C9DD54-FC5B-473D-97DD-0DC6E75F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6760" y="800100"/>
          <a:ext cx="17830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449580</xdr:colOff>
      <xdr:row>3</xdr:row>
      <xdr:rowOff>76200</xdr:rowOff>
    </xdr:from>
    <xdr:to>
      <xdr:col>15</xdr:col>
      <xdr:colOff>15240</xdr:colOff>
      <xdr:row>6</xdr:row>
      <xdr:rowOff>99060</xdr:rowOff>
    </xdr:to>
    <xdr:pic>
      <xdr:nvPicPr>
        <xdr:cNvPr id="1512" name="Picture 1">
          <a:extLst>
            <a:ext uri="{FF2B5EF4-FFF2-40B4-BE49-F238E27FC236}">
              <a16:creationId xmlns:a16="http://schemas.microsoft.com/office/drawing/2014/main" id="{5836BF83-D1F0-4AA9-8B2E-7320AA74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860" y="640080"/>
          <a:ext cx="11506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563880</xdr:colOff>
      <xdr:row>4</xdr:row>
      <xdr:rowOff>15240</xdr:rowOff>
    </xdr:from>
    <xdr:to>
      <xdr:col>13</xdr:col>
      <xdr:colOff>121920</xdr:colOff>
      <xdr:row>6</xdr:row>
      <xdr:rowOff>129540</xdr:rowOff>
    </xdr:to>
    <xdr:pic>
      <xdr:nvPicPr>
        <xdr:cNvPr id="2535" name="Picture 2">
          <a:extLst>
            <a:ext uri="{FF2B5EF4-FFF2-40B4-BE49-F238E27FC236}">
              <a16:creationId xmlns:a16="http://schemas.microsoft.com/office/drawing/2014/main" id="{A2E1B740-60D6-4954-B182-4F6D8B209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807720"/>
          <a:ext cx="19354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14</xdr:col>
      <xdr:colOff>53340</xdr:colOff>
      <xdr:row>3</xdr:row>
      <xdr:rowOff>114300</xdr:rowOff>
    </xdr:from>
    <xdr:to>
      <xdr:col>15</xdr:col>
      <xdr:colOff>251460</xdr:colOff>
      <xdr:row>6</xdr:row>
      <xdr:rowOff>144780</xdr:rowOff>
    </xdr:to>
    <xdr:pic>
      <xdr:nvPicPr>
        <xdr:cNvPr id="2536" name="Picture 1">
          <a:extLst>
            <a:ext uri="{FF2B5EF4-FFF2-40B4-BE49-F238E27FC236}">
              <a16:creationId xmlns:a16="http://schemas.microsoft.com/office/drawing/2014/main" id="{04F86465-DD39-4CF3-91D4-ED7F9FE2F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7080" y="678180"/>
          <a:ext cx="9906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175260</xdr:colOff>
      <xdr:row>4</xdr:row>
      <xdr:rowOff>15240</xdr:rowOff>
    </xdr:from>
    <xdr:to>
      <xdr:col>12</xdr:col>
      <xdr:colOff>365760</xdr:colOff>
      <xdr:row>6</xdr:row>
      <xdr:rowOff>129540</xdr:rowOff>
    </xdr:to>
    <xdr:pic>
      <xdr:nvPicPr>
        <xdr:cNvPr id="3561" name="Picture 2">
          <a:extLst>
            <a:ext uri="{FF2B5EF4-FFF2-40B4-BE49-F238E27FC236}">
              <a16:creationId xmlns:a16="http://schemas.microsoft.com/office/drawing/2014/main" id="{48A249ED-EC1A-4C58-8115-20008949B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6760" y="807720"/>
          <a:ext cx="17754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12</xdr:col>
      <xdr:colOff>502920</xdr:colOff>
      <xdr:row>3</xdr:row>
      <xdr:rowOff>91440</xdr:rowOff>
    </xdr:from>
    <xdr:to>
      <xdr:col>14</xdr:col>
      <xdr:colOff>60960</xdr:colOff>
      <xdr:row>6</xdr:row>
      <xdr:rowOff>121920</xdr:rowOff>
    </xdr:to>
    <xdr:pic>
      <xdr:nvPicPr>
        <xdr:cNvPr id="3562" name="Picture 1">
          <a:extLst>
            <a:ext uri="{FF2B5EF4-FFF2-40B4-BE49-F238E27FC236}">
              <a16:creationId xmlns:a16="http://schemas.microsoft.com/office/drawing/2014/main" id="{BB7692DF-B1CF-4DC8-9161-A2EC8BFB1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9380" y="655320"/>
          <a:ext cx="11430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205740</xdr:colOff>
      <xdr:row>4</xdr:row>
      <xdr:rowOff>15240</xdr:rowOff>
    </xdr:from>
    <xdr:to>
      <xdr:col>12</xdr:col>
      <xdr:colOff>396240</xdr:colOff>
      <xdr:row>6</xdr:row>
      <xdr:rowOff>129540</xdr:rowOff>
    </xdr:to>
    <xdr:pic>
      <xdr:nvPicPr>
        <xdr:cNvPr id="4603" name="Picture 2">
          <a:extLst>
            <a:ext uri="{FF2B5EF4-FFF2-40B4-BE49-F238E27FC236}">
              <a16:creationId xmlns:a16="http://schemas.microsoft.com/office/drawing/2014/main" id="{F65D37DA-11B8-447D-A4FF-74FE973A8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9140" y="807720"/>
          <a:ext cx="17754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327660</xdr:colOff>
      <xdr:row>3</xdr:row>
      <xdr:rowOff>114300</xdr:rowOff>
    </xdr:from>
    <xdr:to>
      <xdr:col>14</xdr:col>
      <xdr:colOff>525780</xdr:colOff>
      <xdr:row>6</xdr:row>
      <xdr:rowOff>144780</xdr:rowOff>
    </xdr:to>
    <xdr:pic>
      <xdr:nvPicPr>
        <xdr:cNvPr id="4604" name="Picture 1">
          <a:extLst>
            <a:ext uri="{FF2B5EF4-FFF2-40B4-BE49-F238E27FC236}">
              <a16:creationId xmlns:a16="http://schemas.microsoft.com/office/drawing/2014/main" id="{1DBA474E-747E-494F-BEAD-2218E795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" y="678180"/>
          <a:ext cx="9906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381000</xdr:colOff>
      <xdr:row>4</xdr:row>
      <xdr:rowOff>15240</xdr:rowOff>
    </xdr:from>
    <xdr:to>
      <xdr:col>13</xdr:col>
      <xdr:colOff>579120</xdr:colOff>
      <xdr:row>6</xdr:row>
      <xdr:rowOff>129540</xdr:rowOff>
    </xdr:to>
    <xdr:pic>
      <xdr:nvPicPr>
        <xdr:cNvPr id="5609" name="Picture 2">
          <a:extLst>
            <a:ext uri="{FF2B5EF4-FFF2-40B4-BE49-F238E27FC236}">
              <a16:creationId xmlns:a16="http://schemas.microsoft.com/office/drawing/2014/main" id="{C57296E1-85F8-4396-9261-76B9DDD8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3420" y="807720"/>
          <a:ext cx="17830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14</xdr:col>
      <xdr:colOff>510540</xdr:colOff>
      <xdr:row>3</xdr:row>
      <xdr:rowOff>114300</xdr:rowOff>
    </xdr:from>
    <xdr:to>
      <xdr:col>16</xdr:col>
      <xdr:colOff>68580</xdr:colOff>
      <xdr:row>6</xdr:row>
      <xdr:rowOff>144780</xdr:rowOff>
    </xdr:to>
    <xdr:pic>
      <xdr:nvPicPr>
        <xdr:cNvPr id="5610" name="Picture 1">
          <a:extLst>
            <a:ext uri="{FF2B5EF4-FFF2-40B4-BE49-F238E27FC236}">
              <a16:creationId xmlns:a16="http://schemas.microsoft.com/office/drawing/2014/main" id="{CBD36AF2-16C0-4880-AC5E-B50AADF2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678180"/>
          <a:ext cx="11430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4</xdr:row>
      <xdr:rowOff>15240</xdr:rowOff>
    </xdr:from>
    <xdr:to>
      <xdr:col>13</xdr:col>
      <xdr:colOff>198120</xdr:colOff>
      <xdr:row>6</xdr:row>
      <xdr:rowOff>129540</xdr:rowOff>
    </xdr:to>
    <xdr:pic>
      <xdr:nvPicPr>
        <xdr:cNvPr id="6633" name="Picture 2">
          <a:extLst>
            <a:ext uri="{FF2B5EF4-FFF2-40B4-BE49-F238E27FC236}">
              <a16:creationId xmlns:a16="http://schemas.microsoft.com/office/drawing/2014/main" id="{8A6C8B2F-93D6-4E8B-8B14-0761AA707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860" y="807720"/>
          <a:ext cx="17830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14</xdr:col>
      <xdr:colOff>121920</xdr:colOff>
      <xdr:row>3</xdr:row>
      <xdr:rowOff>114300</xdr:rowOff>
    </xdr:from>
    <xdr:to>
      <xdr:col>15</xdr:col>
      <xdr:colOff>320040</xdr:colOff>
      <xdr:row>6</xdr:row>
      <xdr:rowOff>144780</xdr:rowOff>
    </xdr:to>
    <xdr:pic>
      <xdr:nvPicPr>
        <xdr:cNvPr id="6634" name="Picture 1">
          <a:extLst>
            <a:ext uri="{FF2B5EF4-FFF2-40B4-BE49-F238E27FC236}">
              <a16:creationId xmlns:a16="http://schemas.microsoft.com/office/drawing/2014/main" id="{DCD96CBF-41C3-4A32-B623-F6FC9E58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0" y="678180"/>
          <a:ext cx="9906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403860</xdr:colOff>
      <xdr:row>4</xdr:row>
      <xdr:rowOff>15240</xdr:rowOff>
    </xdr:from>
    <xdr:to>
      <xdr:col>12</xdr:col>
      <xdr:colOff>601980</xdr:colOff>
      <xdr:row>6</xdr:row>
      <xdr:rowOff>129540</xdr:rowOff>
    </xdr:to>
    <xdr:pic>
      <xdr:nvPicPr>
        <xdr:cNvPr id="7703" name="Picture 2">
          <a:extLst>
            <a:ext uri="{FF2B5EF4-FFF2-40B4-BE49-F238E27FC236}">
              <a16:creationId xmlns:a16="http://schemas.microsoft.com/office/drawing/2014/main" id="{D5A5C4C3-CC1E-4863-8443-A3C35F9E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3440" y="807720"/>
          <a:ext cx="17830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114300</xdr:colOff>
      <xdr:row>3</xdr:row>
      <xdr:rowOff>99060</xdr:rowOff>
    </xdr:from>
    <xdr:to>
      <xdr:col>14</xdr:col>
      <xdr:colOff>312420</xdr:colOff>
      <xdr:row>6</xdr:row>
      <xdr:rowOff>129540</xdr:rowOff>
    </xdr:to>
    <xdr:pic>
      <xdr:nvPicPr>
        <xdr:cNvPr id="7704" name="Picture 1">
          <a:extLst>
            <a:ext uri="{FF2B5EF4-FFF2-40B4-BE49-F238E27FC236}">
              <a16:creationId xmlns:a16="http://schemas.microsoft.com/office/drawing/2014/main" id="{A5D20E44-F854-4DA7-B711-87F90F6DA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1320" y="662940"/>
          <a:ext cx="9906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487680</xdr:colOff>
      <xdr:row>3</xdr:row>
      <xdr:rowOff>144780</xdr:rowOff>
    </xdr:from>
    <xdr:to>
      <xdr:col>10</xdr:col>
      <xdr:colOff>419100</xdr:colOff>
      <xdr:row>6</xdr:row>
      <xdr:rowOff>152400</xdr:rowOff>
    </xdr:to>
    <xdr:pic>
      <xdr:nvPicPr>
        <xdr:cNvPr id="7705" name="Slika 27">
          <a:extLst>
            <a:ext uri="{FF2B5EF4-FFF2-40B4-BE49-F238E27FC236}">
              <a16:creationId xmlns:a16="http://schemas.microsoft.com/office/drawing/2014/main" id="{9B0D43F5-8443-4638-9BB5-BC673EA52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698"/>
        <a:stretch>
          <a:fillRect/>
        </a:stretch>
      </xdr:blipFill>
      <xdr:spPr bwMode="auto">
        <a:xfrm>
          <a:off x="11574780" y="708660"/>
          <a:ext cx="7239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563880</xdr:colOff>
      <xdr:row>4</xdr:row>
      <xdr:rowOff>15240</xdr:rowOff>
    </xdr:from>
    <xdr:to>
      <xdr:col>14</xdr:col>
      <xdr:colOff>121920</xdr:colOff>
      <xdr:row>6</xdr:row>
      <xdr:rowOff>129540</xdr:rowOff>
    </xdr:to>
    <xdr:pic>
      <xdr:nvPicPr>
        <xdr:cNvPr id="8619" name="Picture 2">
          <a:extLst>
            <a:ext uri="{FF2B5EF4-FFF2-40B4-BE49-F238E27FC236}">
              <a16:creationId xmlns:a16="http://schemas.microsoft.com/office/drawing/2014/main" id="{578EA81C-B0E2-401C-BD32-64E61042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807720"/>
          <a:ext cx="19354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53340</xdr:colOff>
      <xdr:row>3</xdr:row>
      <xdr:rowOff>114300</xdr:rowOff>
    </xdr:from>
    <xdr:to>
      <xdr:col>16</xdr:col>
      <xdr:colOff>251460</xdr:colOff>
      <xdr:row>6</xdr:row>
      <xdr:rowOff>144780</xdr:rowOff>
    </xdr:to>
    <xdr:pic>
      <xdr:nvPicPr>
        <xdr:cNvPr id="8620" name="Picture 1">
          <a:extLst>
            <a:ext uri="{FF2B5EF4-FFF2-40B4-BE49-F238E27FC236}">
              <a16:creationId xmlns:a16="http://schemas.microsoft.com/office/drawing/2014/main" id="{9B39D445-1E36-4422-85E8-DBA9FE5C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7080" y="678180"/>
          <a:ext cx="9906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7"/>
  <sheetViews>
    <sheetView tabSelected="1" zoomScaleNormal="100" workbookViewId="0">
      <selection activeCell="D16" sqref="D16"/>
    </sheetView>
  </sheetViews>
  <sheetFormatPr defaultColWidth="11.5546875" defaultRowHeight="13.2" x14ac:dyDescent="0.25"/>
  <cols>
    <col min="1" max="1" width="11.5546875" customWidth="1"/>
    <col min="4" max="4" width="60.6640625" bestFit="1" customWidth="1"/>
    <col min="8" max="13" width="11.5546875" customWidth="1"/>
  </cols>
  <sheetData>
    <row r="1" spans="1:18" x14ac:dyDescent="0.25">
      <c r="A1" s="117" t="s">
        <v>248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8" customHeight="1" x14ac:dyDescent="0.3">
      <c r="A3" s="1"/>
      <c r="B3" s="2" t="s">
        <v>0</v>
      </c>
      <c r="C3" s="1"/>
      <c r="D3" t="s">
        <v>1</v>
      </c>
      <c r="L3" s="3" t="s">
        <v>247</v>
      </c>
    </row>
    <row r="4" spans="1:18" ht="18" customHeight="1" x14ac:dyDescent="0.3">
      <c r="A4" s="1"/>
      <c r="B4" s="2" t="s">
        <v>2</v>
      </c>
      <c r="C4" s="1"/>
    </row>
    <row r="5" spans="1:18" ht="18" customHeight="1" x14ac:dyDescent="0.3">
      <c r="A5" s="1"/>
      <c r="B5" s="2" t="s">
        <v>3</v>
      </c>
      <c r="C5" s="1"/>
      <c r="D5" s="4"/>
    </row>
    <row r="6" spans="1:18" ht="18" customHeight="1" x14ac:dyDescent="0.3">
      <c r="A6" s="1"/>
      <c r="B6" s="2" t="s">
        <v>4</v>
      </c>
      <c r="C6" s="1"/>
      <c r="D6" s="4"/>
    </row>
    <row r="7" spans="1:18" ht="18" customHeight="1" thickBot="1" x14ac:dyDescent="0.35">
      <c r="A7" s="1"/>
      <c r="B7" s="2" t="s">
        <v>5</v>
      </c>
      <c r="C7" s="1"/>
      <c r="D7" s="4"/>
    </row>
    <row r="8" spans="1:18" ht="17.399999999999999" customHeight="1" thickBot="1" x14ac:dyDescent="0.4">
      <c r="A8" s="118" t="s">
        <v>6</v>
      </c>
      <c r="B8" s="120" t="s">
        <v>25</v>
      </c>
      <c r="C8" s="120"/>
      <c r="D8" s="120"/>
      <c r="E8" s="121" t="s">
        <v>7</v>
      </c>
      <c r="F8" s="121"/>
      <c r="G8" s="121"/>
      <c r="H8" s="121" t="s">
        <v>8</v>
      </c>
      <c r="I8" s="121"/>
      <c r="J8" s="121"/>
      <c r="K8" s="121" t="s">
        <v>9</v>
      </c>
      <c r="L8" s="121"/>
      <c r="M8" s="121"/>
      <c r="N8" s="122" t="s">
        <v>10</v>
      </c>
      <c r="O8" s="109" t="s">
        <v>11</v>
      </c>
      <c r="P8" s="111" t="s">
        <v>12</v>
      </c>
      <c r="Q8" s="113" t="s">
        <v>13</v>
      </c>
      <c r="R8" s="115" t="s">
        <v>14</v>
      </c>
    </row>
    <row r="9" spans="1:18" ht="21.6" thickBot="1" x14ac:dyDescent="0.4">
      <c r="A9" s="119"/>
      <c r="B9" s="15" t="s">
        <v>15</v>
      </c>
      <c r="C9" s="15" t="s">
        <v>16</v>
      </c>
      <c r="D9" s="16" t="s">
        <v>17</v>
      </c>
      <c r="E9" s="59">
        <v>1</v>
      </c>
      <c r="F9" s="60">
        <v>2</v>
      </c>
      <c r="G9" s="60">
        <v>3</v>
      </c>
      <c r="H9" s="59">
        <v>1</v>
      </c>
      <c r="I9" s="60">
        <v>2</v>
      </c>
      <c r="J9" s="60">
        <v>3</v>
      </c>
      <c r="K9" s="59">
        <v>1</v>
      </c>
      <c r="L9" s="60">
        <v>2</v>
      </c>
      <c r="M9" s="60">
        <v>3</v>
      </c>
      <c r="N9" s="123"/>
      <c r="O9" s="110"/>
      <c r="P9" s="112"/>
      <c r="Q9" s="114"/>
      <c r="R9" s="116"/>
    </row>
    <row r="10" spans="1:18" ht="14.4" x14ac:dyDescent="0.3">
      <c r="A10" s="72">
        <v>1</v>
      </c>
      <c r="B10" s="74" t="s">
        <v>31</v>
      </c>
      <c r="C10" s="74" t="s">
        <v>32</v>
      </c>
      <c r="D10" s="74" t="s">
        <v>43</v>
      </c>
      <c r="E10" s="62">
        <v>6</v>
      </c>
      <c r="F10" s="63">
        <v>4.75</v>
      </c>
      <c r="G10" s="64">
        <v>6</v>
      </c>
      <c r="H10" s="65"/>
      <c r="I10" s="63"/>
      <c r="J10" s="64"/>
      <c r="K10" s="66">
        <f t="shared" ref="K10:K27" si="0">(E10*6)-H10</f>
        <v>36</v>
      </c>
      <c r="L10" s="67">
        <f t="shared" ref="L10:L27" si="1">(F10*6)-I10</f>
        <v>28.5</v>
      </c>
      <c r="M10" s="68">
        <f t="shared" ref="M10:M27" si="2">(G10*6)-J10</f>
        <v>36</v>
      </c>
      <c r="N10" s="69">
        <f t="shared" ref="N10:N27" si="3">MAX(K10:M10)</f>
        <v>36</v>
      </c>
      <c r="O10" s="70">
        <f t="shared" ref="O10:O27" si="4">LARGE(K10:M10,2)</f>
        <v>36</v>
      </c>
      <c r="P10" s="68">
        <f t="shared" ref="P10:P27" si="5">LARGE(K10:M10,3)</f>
        <v>28.5</v>
      </c>
      <c r="Q10" s="71">
        <f t="shared" ref="Q10:Q27" si="6">N10+O10</f>
        <v>72</v>
      </c>
      <c r="R10" s="72">
        <v>1</v>
      </c>
    </row>
    <row r="11" spans="1:18" ht="14.4" x14ac:dyDescent="0.3">
      <c r="A11" s="33">
        <v>2</v>
      </c>
      <c r="B11" s="19" t="s">
        <v>143</v>
      </c>
      <c r="C11" s="19" t="s">
        <v>144</v>
      </c>
      <c r="D11" s="19" t="s">
        <v>122</v>
      </c>
      <c r="E11" s="14">
        <v>6.5</v>
      </c>
      <c r="F11" s="6">
        <v>4.5</v>
      </c>
      <c r="G11" s="7">
        <v>5.25</v>
      </c>
      <c r="H11" s="5"/>
      <c r="I11" s="6"/>
      <c r="J11" s="7"/>
      <c r="K11" s="8">
        <f t="shared" si="0"/>
        <v>39</v>
      </c>
      <c r="L11" s="9">
        <f t="shared" si="1"/>
        <v>27</v>
      </c>
      <c r="M11" s="10">
        <f t="shared" si="2"/>
        <v>31.5</v>
      </c>
      <c r="N11" s="11">
        <f t="shared" si="3"/>
        <v>39</v>
      </c>
      <c r="O11" s="12">
        <f t="shared" si="4"/>
        <v>31.5</v>
      </c>
      <c r="P11" s="10">
        <f t="shared" si="5"/>
        <v>27</v>
      </c>
      <c r="Q11" s="13">
        <f t="shared" si="6"/>
        <v>70.5</v>
      </c>
      <c r="R11" s="33">
        <v>2</v>
      </c>
    </row>
    <row r="12" spans="1:18" ht="14.4" x14ac:dyDescent="0.3">
      <c r="A12" s="33">
        <v>3</v>
      </c>
      <c r="B12" s="19" t="s">
        <v>37</v>
      </c>
      <c r="C12" s="19" t="s">
        <v>30</v>
      </c>
      <c r="D12" s="19" t="s">
        <v>43</v>
      </c>
      <c r="E12" s="14">
        <v>5.5</v>
      </c>
      <c r="F12" s="6">
        <v>5.5</v>
      </c>
      <c r="G12" s="7">
        <v>4.5</v>
      </c>
      <c r="H12" s="5"/>
      <c r="I12" s="6"/>
      <c r="J12" s="7"/>
      <c r="K12" s="8">
        <f t="shared" si="0"/>
        <v>33</v>
      </c>
      <c r="L12" s="9">
        <f t="shared" si="1"/>
        <v>33</v>
      </c>
      <c r="M12" s="10">
        <f t="shared" si="2"/>
        <v>27</v>
      </c>
      <c r="N12" s="11">
        <f t="shared" si="3"/>
        <v>33</v>
      </c>
      <c r="O12" s="12">
        <f t="shared" si="4"/>
        <v>33</v>
      </c>
      <c r="P12" s="10">
        <f t="shared" si="5"/>
        <v>27</v>
      </c>
      <c r="Q12" s="13">
        <f t="shared" si="6"/>
        <v>66</v>
      </c>
      <c r="R12" s="33">
        <v>3</v>
      </c>
    </row>
    <row r="13" spans="1:18" ht="14.4" x14ac:dyDescent="0.3">
      <c r="A13" s="33">
        <v>4</v>
      </c>
      <c r="B13" s="19" t="s">
        <v>33</v>
      </c>
      <c r="C13" s="19" t="s">
        <v>34</v>
      </c>
      <c r="D13" s="19" t="s">
        <v>43</v>
      </c>
      <c r="E13" s="14">
        <v>5</v>
      </c>
      <c r="F13" s="6">
        <v>5</v>
      </c>
      <c r="G13" s="7">
        <v>5.5</v>
      </c>
      <c r="H13" s="5"/>
      <c r="I13" s="6"/>
      <c r="J13" s="7"/>
      <c r="K13" s="8">
        <f t="shared" si="0"/>
        <v>30</v>
      </c>
      <c r="L13" s="9">
        <f t="shared" si="1"/>
        <v>30</v>
      </c>
      <c r="M13" s="10">
        <f t="shared" si="2"/>
        <v>33</v>
      </c>
      <c r="N13" s="11">
        <f t="shared" si="3"/>
        <v>33</v>
      </c>
      <c r="O13" s="12">
        <f t="shared" si="4"/>
        <v>30</v>
      </c>
      <c r="P13" s="10">
        <f t="shared" si="5"/>
        <v>30</v>
      </c>
      <c r="Q13" s="13">
        <f t="shared" si="6"/>
        <v>63</v>
      </c>
      <c r="R13" s="33">
        <v>4</v>
      </c>
    </row>
    <row r="14" spans="1:18" ht="14.4" x14ac:dyDescent="0.3">
      <c r="A14" s="33">
        <v>5</v>
      </c>
      <c r="B14" s="19" t="s">
        <v>53</v>
      </c>
      <c r="C14" s="19" t="s">
        <v>140</v>
      </c>
      <c r="D14" s="19" t="s">
        <v>121</v>
      </c>
      <c r="E14" s="14">
        <v>4.5</v>
      </c>
      <c r="F14" s="6">
        <v>4.25</v>
      </c>
      <c r="G14" s="7">
        <v>5.75</v>
      </c>
      <c r="H14" s="5"/>
      <c r="I14" s="6"/>
      <c r="J14" s="7"/>
      <c r="K14" s="8">
        <f t="shared" si="0"/>
        <v>27</v>
      </c>
      <c r="L14" s="9">
        <f t="shared" si="1"/>
        <v>25.5</v>
      </c>
      <c r="M14" s="10">
        <f t="shared" si="2"/>
        <v>34.5</v>
      </c>
      <c r="N14" s="11">
        <f t="shared" si="3"/>
        <v>34.5</v>
      </c>
      <c r="O14" s="12">
        <f t="shared" si="4"/>
        <v>27</v>
      </c>
      <c r="P14" s="10">
        <f t="shared" si="5"/>
        <v>25.5</v>
      </c>
      <c r="Q14" s="13">
        <f t="shared" si="6"/>
        <v>61.5</v>
      </c>
      <c r="R14" s="33">
        <v>5</v>
      </c>
    </row>
    <row r="15" spans="1:18" ht="14.4" x14ac:dyDescent="0.3">
      <c r="A15" s="33">
        <v>6</v>
      </c>
      <c r="B15" s="19" t="s">
        <v>141</v>
      </c>
      <c r="C15" s="19" t="s">
        <v>142</v>
      </c>
      <c r="D15" s="19" t="s">
        <v>122</v>
      </c>
      <c r="E15" s="52">
        <v>4.25</v>
      </c>
      <c r="F15" s="53">
        <v>5</v>
      </c>
      <c r="G15" s="7">
        <v>5</v>
      </c>
      <c r="H15" s="5"/>
      <c r="I15" s="6"/>
      <c r="J15" s="7"/>
      <c r="K15" s="8">
        <f t="shared" si="0"/>
        <v>25.5</v>
      </c>
      <c r="L15" s="9">
        <f t="shared" si="1"/>
        <v>30</v>
      </c>
      <c r="M15" s="10">
        <f t="shared" si="2"/>
        <v>30</v>
      </c>
      <c r="N15" s="11">
        <f t="shared" si="3"/>
        <v>30</v>
      </c>
      <c r="O15" s="12">
        <f t="shared" si="4"/>
        <v>30</v>
      </c>
      <c r="P15" s="10">
        <f t="shared" si="5"/>
        <v>25.5</v>
      </c>
      <c r="Q15" s="13">
        <f t="shared" si="6"/>
        <v>60</v>
      </c>
      <c r="R15" s="33">
        <v>6</v>
      </c>
    </row>
    <row r="16" spans="1:18" ht="14.4" x14ac:dyDescent="0.3">
      <c r="A16" s="33">
        <v>7</v>
      </c>
      <c r="B16" s="19" t="s">
        <v>38</v>
      </c>
      <c r="C16" s="19" t="s">
        <v>39</v>
      </c>
      <c r="D16" s="19" t="s">
        <v>120</v>
      </c>
      <c r="E16" s="14">
        <v>4.75</v>
      </c>
      <c r="F16" s="6">
        <v>4.5</v>
      </c>
      <c r="G16" s="7">
        <v>4.75</v>
      </c>
      <c r="H16" s="5"/>
      <c r="I16" s="6"/>
      <c r="J16" s="7"/>
      <c r="K16" s="8">
        <f t="shared" si="0"/>
        <v>28.5</v>
      </c>
      <c r="L16" s="9">
        <f t="shared" si="1"/>
        <v>27</v>
      </c>
      <c r="M16" s="10">
        <f t="shared" si="2"/>
        <v>28.5</v>
      </c>
      <c r="N16" s="11">
        <f t="shared" si="3"/>
        <v>28.5</v>
      </c>
      <c r="O16" s="12">
        <f t="shared" si="4"/>
        <v>28.5</v>
      </c>
      <c r="P16" s="10">
        <f t="shared" si="5"/>
        <v>27</v>
      </c>
      <c r="Q16" s="13">
        <f t="shared" si="6"/>
        <v>57</v>
      </c>
      <c r="R16" s="33">
        <v>7</v>
      </c>
    </row>
    <row r="17" spans="1:93" ht="14.4" x14ac:dyDescent="0.3">
      <c r="A17" s="54">
        <v>8</v>
      </c>
      <c r="B17" s="19" t="s">
        <v>150</v>
      </c>
      <c r="C17" s="19" t="s">
        <v>151</v>
      </c>
      <c r="D17" s="19" t="s">
        <v>124</v>
      </c>
      <c r="E17" s="52">
        <v>4.5</v>
      </c>
      <c r="F17" s="53">
        <v>4.5</v>
      </c>
      <c r="G17" s="7">
        <v>5</v>
      </c>
      <c r="H17" s="5"/>
      <c r="I17" s="6"/>
      <c r="J17" s="7"/>
      <c r="K17" s="8">
        <f t="shared" si="0"/>
        <v>27</v>
      </c>
      <c r="L17" s="9">
        <f t="shared" si="1"/>
        <v>27</v>
      </c>
      <c r="M17" s="10">
        <f t="shared" si="2"/>
        <v>30</v>
      </c>
      <c r="N17" s="11">
        <f t="shared" si="3"/>
        <v>30</v>
      </c>
      <c r="O17" s="12">
        <f t="shared" si="4"/>
        <v>27</v>
      </c>
      <c r="P17" s="10">
        <f t="shared" si="5"/>
        <v>27</v>
      </c>
      <c r="Q17" s="13">
        <f t="shared" si="6"/>
        <v>57</v>
      </c>
      <c r="R17" s="54">
        <v>8</v>
      </c>
    </row>
    <row r="18" spans="1:93" ht="13.5" customHeight="1" x14ac:dyDescent="0.3">
      <c r="A18" s="33">
        <v>9</v>
      </c>
      <c r="B18" s="19" t="s">
        <v>27</v>
      </c>
      <c r="C18" s="19" t="s">
        <v>28</v>
      </c>
      <c r="D18" s="19" t="s">
        <v>42</v>
      </c>
      <c r="E18" s="14">
        <v>4.5</v>
      </c>
      <c r="F18" s="6">
        <v>4.75</v>
      </c>
      <c r="G18" s="7">
        <v>3.75</v>
      </c>
      <c r="H18" s="5"/>
      <c r="I18" s="6"/>
      <c r="J18" s="7"/>
      <c r="K18" s="8">
        <f t="shared" si="0"/>
        <v>27</v>
      </c>
      <c r="L18" s="9">
        <f t="shared" si="1"/>
        <v>28.5</v>
      </c>
      <c r="M18" s="10">
        <f t="shared" si="2"/>
        <v>22.5</v>
      </c>
      <c r="N18" s="11">
        <f t="shared" si="3"/>
        <v>28.5</v>
      </c>
      <c r="O18" s="12">
        <f t="shared" si="4"/>
        <v>27</v>
      </c>
      <c r="P18" s="10">
        <f t="shared" si="5"/>
        <v>22.5</v>
      </c>
      <c r="Q18" s="13">
        <f t="shared" si="6"/>
        <v>55.5</v>
      </c>
      <c r="R18" s="33">
        <v>9</v>
      </c>
    </row>
    <row r="19" spans="1:93" ht="14.4" x14ac:dyDescent="0.3">
      <c r="A19" s="54">
        <v>10</v>
      </c>
      <c r="B19" s="19" t="s">
        <v>83</v>
      </c>
      <c r="C19" s="19" t="s">
        <v>26</v>
      </c>
      <c r="D19" s="19" t="s">
        <v>41</v>
      </c>
      <c r="E19" s="52">
        <v>4.75</v>
      </c>
      <c r="F19" s="53">
        <v>4</v>
      </c>
      <c r="G19" s="7">
        <v>3.25</v>
      </c>
      <c r="H19" s="5"/>
      <c r="I19" s="6"/>
      <c r="J19" s="7"/>
      <c r="K19" s="8">
        <f t="shared" si="0"/>
        <v>28.5</v>
      </c>
      <c r="L19" s="9">
        <f t="shared" si="1"/>
        <v>24</v>
      </c>
      <c r="M19" s="10">
        <f t="shared" si="2"/>
        <v>19.5</v>
      </c>
      <c r="N19" s="11">
        <f t="shared" si="3"/>
        <v>28.5</v>
      </c>
      <c r="O19" s="12">
        <f t="shared" si="4"/>
        <v>24</v>
      </c>
      <c r="P19" s="10">
        <f t="shared" si="5"/>
        <v>19.5</v>
      </c>
      <c r="Q19" s="13">
        <f t="shared" si="6"/>
        <v>52.5</v>
      </c>
      <c r="R19" s="54">
        <v>10</v>
      </c>
    </row>
    <row r="20" spans="1:93" s="88" customFormat="1" ht="14.4" x14ac:dyDescent="0.3">
      <c r="A20" s="108">
        <v>11</v>
      </c>
      <c r="B20" s="19" t="s">
        <v>29</v>
      </c>
      <c r="C20" s="19" t="s">
        <v>30</v>
      </c>
      <c r="D20" s="19" t="s">
        <v>43</v>
      </c>
      <c r="E20" s="52">
        <v>3.75</v>
      </c>
      <c r="F20" s="53">
        <v>3.5</v>
      </c>
      <c r="G20" s="7">
        <v>4.75</v>
      </c>
      <c r="H20" s="5"/>
      <c r="I20" s="6"/>
      <c r="J20" s="7"/>
      <c r="K20" s="8">
        <f t="shared" si="0"/>
        <v>22.5</v>
      </c>
      <c r="L20" s="9">
        <f t="shared" si="1"/>
        <v>21</v>
      </c>
      <c r="M20" s="10">
        <f t="shared" si="2"/>
        <v>28.5</v>
      </c>
      <c r="N20" s="11">
        <f t="shared" si="3"/>
        <v>28.5</v>
      </c>
      <c r="O20" s="12">
        <f t="shared" si="4"/>
        <v>22.5</v>
      </c>
      <c r="P20" s="10">
        <f t="shared" si="5"/>
        <v>21</v>
      </c>
      <c r="Q20" s="13">
        <f t="shared" si="6"/>
        <v>51</v>
      </c>
      <c r="R20" s="108">
        <v>11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</row>
    <row r="21" spans="1:93" ht="14.4" x14ac:dyDescent="0.3">
      <c r="A21" s="33">
        <v>12</v>
      </c>
      <c r="B21" s="19" t="s">
        <v>143</v>
      </c>
      <c r="C21" s="19" t="s">
        <v>145</v>
      </c>
      <c r="D21" s="19" t="s">
        <v>122</v>
      </c>
      <c r="E21" s="52">
        <v>4</v>
      </c>
      <c r="F21" s="53">
        <v>4</v>
      </c>
      <c r="G21" s="7">
        <v>4</v>
      </c>
      <c r="H21" s="5"/>
      <c r="I21" s="6"/>
      <c r="J21" s="7"/>
      <c r="K21" s="8">
        <f>(E21*6)-H21</f>
        <v>24</v>
      </c>
      <c r="L21" s="9">
        <f>(F21*6)-I21</f>
        <v>24</v>
      </c>
      <c r="M21" s="10">
        <f>(G21*6)-J21</f>
        <v>24</v>
      </c>
      <c r="N21" s="11">
        <f>MAX(K21:M21)</f>
        <v>24</v>
      </c>
      <c r="O21" s="12">
        <f>LARGE(K21:M21,2)</f>
        <v>24</v>
      </c>
      <c r="P21" s="10">
        <f>LARGE(K21:M21,3)</f>
        <v>24</v>
      </c>
      <c r="Q21" s="13">
        <f>N21+O21</f>
        <v>48</v>
      </c>
      <c r="R21" s="33">
        <v>12</v>
      </c>
    </row>
    <row r="22" spans="1:93" ht="14.4" x14ac:dyDescent="0.3">
      <c r="A22" s="54">
        <v>13</v>
      </c>
      <c r="B22" s="19" t="s">
        <v>35</v>
      </c>
      <c r="C22" s="19" t="s">
        <v>36</v>
      </c>
      <c r="D22" s="19" t="s">
        <v>43</v>
      </c>
      <c r="E22" s="52">
        <v>3</v>
      </c>
      <c r="F22" s="53">
        <v>4.25</v>
      </c>
      <c r="G22" s="7">
        <v>3.75</v>
      </c>
      <c r="H22" s="5"/>
      <c r="I22" s="6"/>
      <c r="J22" s="7"/>
      <c r="K22" s="8">
        <f t="shared" si="0"/>
        <v>18</v>
      </c>
      <c r="L22" s="9">
        <f t="shared" si="1"/>
        <v>25.5</v>
      </c>
      <c r="M22" s="10">
        <f t="shared" si="2"/>
        <v>22.5</v>
      </c>
      <c r="N22" s="11">
        <f t="shared" si="3"/>
        <v>25.5</v>
      </c>
      <c r="O22" s="12">
        <f t="shared" si="4"/>
        <v>22.5</v>
      </c>
      <c r="P22" s="10">
        <f t="shared" si="5"/>
        <v>18</v>
      </c>
      <c r="Q22" s="13">
        <f t="shared" si="6"/>
        <v>48</v>
      </c>
      <c r="R22" s="54">
        <v>13</v>
      </c>
    </row>
    <row r="23" spans="1:93" ht="14.4" x14ac:dyDescent="0.3">
      <c r="A23" s="54">
        <v>14</v>
      </c>
      <c r="B23" s="19" t="s">
        <v>146</v>
      </c>
      <c r="C23" s="19" t="s">
        <v>147</v>
      </c>
      <c r="D23" s="19" t="s">
        <v>122</v>
      </c>
      <c r="E23" s="14">
        <v>4</v>
      </c>
      <c r="F23" s="6">
        <v>3.75</v>
      </c>
      <c r="G23" s="7">
        <v>3.75</v>
      </c>
      <c r="H23" s="5"/>
      <c r="I23" s="6"/>
      <c r="J23" s="7"/>
      <c r="K23" s="8">
        <f t="shared" si="0"/>
        <v>24</v>
      </c>
      <c r="L23" s="9">
        <f t="shared" si="1"/>
        <v>22.5</v>
      </c>
      <c r="M23" s="10">
        <f t="shared" si="2"/>
        <v>22.5</v>
      </c>
      <c r="N23" s="11">
        <f t="shared" si="3"/>
        <v>24</v>
      </c>
      <c r="O23" s="12">
        <f t="shared" si="4"/>
        <v>22.5</v>
      </c>
      <c r="P23" s="10">
        <f t="shared" si="5"/>
        <v>22.5</v>
      </c>
      <c r="Q23" s="13">
        <f t="shared" si="6"/>
        <v>46.5</v>
      </c>
      <c r="R23" s="54">
        <v>14</v>
      </c>
    </row>
    <row r="24" spans="1:93" ht="14.4" x14ac:dyDescent="0.3">
      <c r="A24" s="33">
        <v>15</v>
      </c>
      <c r="B24" s="19" t="s">
        <v>31</v>
      </c>
      <c r="C24" s="19" t="s">
        <v>149</v>
      </c>
      <c r="D24" s="19" t="s">
        <v>123</v>
      </c>
      <c r="E24" s="14">
        <v>3.5</v>
      </c>
      <c r="F24" s="6">
        <v>3.75</v>
      </c>
      <c r="G24" s="7">
        <v>4</v>
      </c>
      <c r="H24" s="5"/>
      <c r="I24" s="6"/>
      <c r="J24" s="7"/>
      <c r="K24" s="8">
        <f t="shared" si="0"/>
        <v>21</v>
      </c>
      <c r="L24" s="9">
        <f t="shared" si="1"/>
        <v>22.5</v>
      </c>
      <c r="M24" s="10">
        <f t="shared" si="2"/>
        <v>24</v>
      </c>
      <c r="N24" s="11">
        <f t="shared" si="3"/>
        <v>24</v>
      </c>
      <c r="O24" s="12">
        <f t="shared" si="4"/>
        <v>22.5</v>
      </c>
      <c r="P24" s="10">
        <f t="shared" si="5"/>
        <v>21</v>
      </c>
      <c r="Q24" s="13">
        <f t="shared" si="6"/>
        <v>46.5</v>
      </c>
      <c r="R24" s="33">
        <v>15</v>
      </c>
    </row>
    <row r="25" spans="1:93" ht="14.4" x14ac:dyDescent="0.3">
      <c r="A25" s="54">
        <v>16</v>
      </c>
      <c r="B25" s="19" t="s">
        <v>137</v>
      </c>
      <c r="C25" s="19" t="s">
        <v>138</v>
      </c>
      <c r="D25" s="19" t="s">
        <v>119</v>
      </c>
      <c r="E25" s="14">
        <v>2</v>
      </c>
      <c r="F25" s="6">
        <v>3.25</v>
      </c>
      <c r="G25" s="7">
        <v>2</v>
      </c>
      <c r="H25" s="5"/>
      <c r="I25" s="6"/>
      <c r="J25" s="7"/>
      <c r="K25" s="8">
        <f t="shared" si="0"/>
        <v>12</v>
      </c>
      <c r="L25" s="9">
        <f t="shared" si="1"/>
        <v>19.5</v>
      </c>
      <c r="M25" s="10">
        <f t="shared" si="2"/>
        <v>12</v>
      </c>
      <c r="N25" s="11">
        <f t="shared" si="3"/>
        <v>19.5</v>
      </c>
      <c r="O25" s="12">
        <f t="shared" si="4"/>
        <v>12</v>
      </c>
      <c r="P25" s="10">
        <f t="shared" si="5"/>
        <v>12</v>
      </c>
      <c r="Q25" s="13">
        <f t="shared" si="6"/>
        <v>31.5</v>
      </c>
      <c r="R25" s="54">
        <v>16</v>
      </c>
    </row>
    <row r="26" spans="1:93" ht="14.4" x14ac:dyDescent="0.3">
      <c r="A26" s="33">
        <v>17</v>
      </c>
      <c r="B26" s="19" t="s">
        <v>31</v>
      </c>
      <c r="C26" s="19" t="s">
        <v>139</v>
      </c>
      <c r="D26" s="19" t="s">
        <v>119</v>
      </c>
      <c r="E26" s="14">
        <v>2.25</v>
      </c>
      <c r="F26" s="6">
        <v>2.25</v>
      </c>
      <c r="G26" s="7">
        <v>2.75</v>
      </c>
      <c r="H26" s="5"/>
      <c r="I26" s="6"/>
      <c r="J26" s="7"/>
      <c r="K26" s="8">
        <f t="shared" si="0"/>
        <v>13.5</v>
      </c>
      <c r="L26" s="9">
        <f t="shared" si="1"/>
        <v>13.5</v>
      </c>
      <c r="M26" s="10">
        <f t="shared" si="2"/>
        <v>16.5</v>
      </c>
      <c r="N26" s="11">
        <f t="shared" si="3"/>
        <v>16.5</v>
      </c>
      <c r="O26" s="12">
        <f t="shared" si="4"/>
        <v>13.5</v>
      </c>
      <c r="P26" s="10">
        <f t="shared" si="5"/>
        <v>13.5</v>
      </c>
      <c r="Q26" s="13">
        <f t="shared" si="6"/>
        <v>30</v>
      </c>
      <c r="R26" s="33">
        <v>17</v>
      </c>
    </row>
    <row r="27" spans="1:93" ht="14.4" x14ac:dyDescent="0.3">
      <c r="A27" s="54">
        <v>18</v>
      </c>
      <c r="B27" s="19" t="s">
        <v>137</v>
      </c>
      <c r="C27" s="19" t="s">
        <v>148</v>
      </c>
      <c r="D27" s="19" t="s">
        <v>122</v>
      </c>
      <c r="E27" s="52">
        <v>2</v>
      </c>
      <c r="F27" s="53">
        <v>2.5</v>
      </c>
      <c r="G27" s="7">
        <v>2</v>
      </c>
      <c r="H27" s="5"/>
      <c r="I27" s="6"/>
      <c r="J27" s="7"/>
      <c r="K27" s="8">
        <f t="shared" si="0"/>
        <v>12</v>
      </c>
      <c r="L27" s="9">
        <f t="shared" si="1"/>
        <v>15</v>
      </c>
      <c r="M27" s="10">
        <f t="shared" si="2"/>
        <v>12</v>
      </c>
      <c r="N27" s="11">
        <f t="shared" si="3"/>
        <v>15</v>
      </c>
      <c r="O27" s="12">
        <f t="shared" si="4"/>
        <v>12</v>
      </c>
      <c r="P27" s="10">
        <f t="shared" si="5"/>
        <v>12</v>
      </c>
      <c r="Q27" s="13">
        <f t="shared" si="6"/>
        <v>27</v>
      </c>
      <c r="R27" s="54">
        <v>18</v>
      </c>
    </row>
  </sheetData>
  <sheetProtection algorithmName="SHA-512" hashValue="EarExTNFQ1J+Ho19A2erSn2Yp6QlE3yL8bC3JI6d6j6UZU2zsf/NsHseDGRVjqr1phGnqgUfX8AQVqSiFRqAFQ==" saltValue="3bg16ToSVld9cJWXa6e6MA==" spinCount="100000" sheet="1" selectLockedCells="1" selectUnlockedCells="1"/>
  <mergeCells count="11">
    <mergeCell ref="N8:N9"/>
    <mergeCell ref="O8:O9"/>
    <mergeCell ref="P8:P9"/>
    <mergeCell ref="Q8:Q9"/>
    <mergeCell ref="R8:R9"/>
    <mergeCell ref="A1:R2"/>
    <mergeCell ref="A8:A9"/>
    <mergeCell ref="B8:D8"/>
    <mergeCell ref="E8:G8"/>
    <mergeCell ref="H8:J8"/>
    <mergeCell ref="K8:M8"/>
  </mergeCells>
  <pageMargins left="0.78749999999999998" right="0.78749999999999998" top="1.0527777777777778" bottom="1.0527777777777778" header="0.78749999999999998" footer="0.78749999999999998"/>
  <pageSetup paperSize="9" scale="51" fitToHeight="0" orientation="landscape" useFirstPageNumber="1" horizontalDpi="300" verticalDpi="300" r:id="rId1"/>
  <headerFooter alignWithMargins="0">
    <oddHeader>&amp;C&amp;"Times New Roman,Navadno"&amp;12&amp;A</oddHeader>
    <oddFooter>&amp;C&amp;"Times New Roman,Navadno"&amp;12Page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0"/>
  <sheetViews>
    <sheetView zoomScaleNormal="100" workbookViewId="0">
      <selection activeCell="D14" sqref="D14"/>
    </sheetView>
  </sheetViews>
  <sheetFormatPr defaultColWidth="11.5546875" defaultRowHeight="13.2" x14ac:dyDescent="0.25"/>
  <cols>
    <col min="1" max="1" width="11.5546875" customWidth="1"/>
    <col min="3" max="3" width="14.33203125" bestFit="1" customWidth="1"/>
    <col min="4" max="4" width="61.109375" customWidth="1"/>
  </cols>
  <sheetData>
    <row r="1" spans="1:124" x14ac:dyDescent="0.25">
      <c r="A1" s="117" t="str">
        <f>'DEČKI 2015'!A1:R2</f>
        <v>DRŽAVNO PRVENSTVO V SMUČARSKIH SKOKIH Z ALPSKIMI SMUČMI ZA OSNOVNE ŠOLE   Planica 9.3.2022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24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24" ht="18" customHeight="1" x14ac:dyDescent="0.3">
      <c r="A3" s="1"/>
      <c r="B3" s="2" t="s">
        <v>0</v>
      </c>
      <c r="C3" s="1"/>
      <c r="D3" t="s">
        <v>1</v>
      </c>
      <c r="L3" s="3" t="str">
        <f>'DEČKI 2015'!L3</f>
        <v>Organizator: SSK Norica Žiri</v>
      </c>
    </row>
    <row r="4" spans="1:124" ht="18" customHeight="1" x14ac:dyDescent="0.3">
      <c r="A4" s="1"/>
      <c r="B4" s="2" t="s">
        <v>2</v>
      </c>
      <c r="C4" s="1"/>
    </row>
    <row r="5" spans="1:124" ht="18" customHeight="1" x14ac:dyDescent="0.3">
      <c r="A5" s="1"/>
      <c r="B5" s="2" t="s">
        <v>3</v>
      </c>
      <c r="C5" s="1"/>
      <c r="D5" s="4"/>
    </row>
    <row r="6" spans="1:124" ht="18" customHeight="1" x14ac:dyDescent="0.3">
      <c r="A6" s="1"/>
      <c r="B6" s="2" t="s">
        <v>4</v>
      </c>
      <c r="C6" s="1"/>
      <c r="D6" s="4"/>
    </row>
    <row r="7" spans="1:124" ht="18" customHeight="1" thickBot="1" x14ac:dyDescent="0.35">
      <c r="A7" s="1"/>
      <c r="B7" s="2" t="s">
        <v>5</v>
      </c>
      <c r="C7" s="1"/>
      <c r="D7" s="4"/>
    </row>
    <row r="8" spans="1:124" ht="17.399999999999999" customHeight="1" thickBot="1" x14ac:dyDescent="0.4">
      <c r="A8" s="124" t="s">
        <v>6</v>
      </c>
      <c r="B8" s="120" t="s">
        <v>24</v>
      </c>
      <c r="C8" s="120"/>
      <c r="D8" s="120"/>
      <c r="E8" s="121" t="s">
        <v>7</v>
      </c>
      <c r="F8" s="121"/>
      <c r="G8" s="121"/>
      <c r="H8" s="121" t="s">
        <v>8</v>
      </c>
      <c r="I8" s="121"/>
      <c r="J8" s="121"/>
      <c r="K8" s="121" t="s">
        <v>9</v>
      </c>
      <c r="L8" s="121"/>
      <c r="M8" s="121"/>
      <c r="N8" s="122" t="s">
        <v>10</v>
      </c>
      <c r="O8" s="109" t="s">
        <v>11</v>
      </c>
      <c r="P8" s="111" t="s">
        <v>12</v>
      </c>
      <c r="Q8" s="113" t="s">
        <v>13</v>
      </c>
      <c r="R8" s="115" t="s">
        <v>14</v>
      </c>
    </row>
    <row r="9" spans="1:124" ht="21.6" thickBot="1" x14ac:dyDescent="0.4">
      <c r="A9" s="125"/>
      <c r="B9" s="15" t="s">
        <v>15</v>
      </c>
      <c r="C9" s="15" t="s">
        <v>16</v>
      </c>
      <c r="D9" s="16" t="s">
        <v>17</v>
      </c>
      <c r="E9" s="59">
        <v>1</v>
      </c>
      <c r="F9" s="60">
        <v>2</v>
      </c>
      <c r="G9" s="60">
        <v>3</v>
      </c>
      <c r="H9" s="59">
        <v>1</v>
      </c>
      <c r="I9" s="60">
        <v>2</v>
      </c>
      <c r="J9" s="60">
        <v>3</v>
      </c>
      <c r="K9" s="59">
        <v>1</v>
      </c>
      <c r="L9" s="60">
        <v>2</v>
      </c>
      <c r="M9" s="60">
        <v>3</v>
      </c>
      <c r="N9" s="123"/>
      <c r="O9" s="110"/>
      <c r="P9" s="112"/>
      <c r="Q9" s="114"/>
      <c r="R9" s="116"/>
    </row>
    <row r="10" spans="1:124" ht="18.600000000000001" customHeight="1" x14ac:dyDescent="0.3">
      <c r="A10" s="72">
        <v>1</v>
      </c>
      <c r="B10" s="74" t="s">
        <v>155</v>
      </c>
      <c r="C10" s="74" t="s">
        <v>142</v>
      </c>
      <c r="D10" s="74" t="s">
        <v>122</v>
      </c>
      <c r="E10" s="62">
        <v>4</v>
      </c>
      <c r="F10" s="63">
        <v>4.75</v>
      </c>
      <c r="G10" s="64">
        <v>5</v>
      </c>
      <c r="H10" s="65"/>
      <c r="I10" s="63"/>
      <c r="J10" s="64"/>
      <c r="K10" s="66">
        <f t="shared" ref="K10:K18" si="0">(E10*6)-H10</f>
        <v>24</v>
      </c>
      <c r="L10" s="67">
        <f t="shared" ref="L10:L18" si="1">(F10*6)-I10</f>
        <v>28.5</v>
      </c>
      <c r="M10" s="68">
        <f t="shared" ref="M10:M18" si="2">(G10*6)-J10</f>
        <v>30</v>
      </c>
      <c r="N10" s="69">
        <f t="shared" ref="N10:N18" si="3">MAX(K10:M10)</f>
        <v>30</v>
      </c>
      <c r="O10" s="70">
        <f t="shared" ref="O10:O18" si="4">LARGE(K10:M10,2)</f>
        <v>28.5</v>
      </c>
      <c r="P10" s="68">
        <f t="shared" ref="P10:P18" si="5">LARGE(K10:M10,3)</f>
        <v>24</v>
      </c>
      <c r="Q10" s="71">
        <f t="shared" ref="Q10:Q18" si="6">N10+O10</f>
        <v>58.5</v>
      </c>
      <c r="R10" s="72">
        <v>1</v>
      </c>
    </row>
    <row r="11" spans="1:124" ht="14.4" x14ac:dyDescent="0.3">
      <c r="A11" s="33">
        <v>2</v>
      </c>
      <c r="B11" s="19" t="s">
        <v>45</v>
      </c>
      <c r="C11" s="19" t="s">
        <v>46</v>
      </c>
      <c r="D11" s="19" t="s">
        <v>43</v>
      </c>
      <c r="E11" s="14">
        <v>4.25</v>
      </c>
      <c r="F11" s="6">
        <v>4</v>
      </c>
      <c r="G11" s="7">
        <v>4.5</v>
      </c>
      <c r="H11" s="5"/>
      <c r="I11" s="6"/>
      <c r="J11" s="7"/>
      <c r="K11" s="8">
        <f t="shared" si="0"/>
        <v>25.5</v>
      </c>
      <c r="L11" s="9">
        <f t="shared" si="1"/>
        <v>24</v>
      </c>
      <c r="M11" s="10">
        <f t="shared" si="2"/>
        <v>27</v>
      </c>
      <c r="N11" s="11">
        <f t="shared" si="3"/>
        <v>27</v>
      </c>
      <c r="O11" s="12">
        <f t="shared" si="4"/>
        <v>25.5</v>
      </c>
      <c r="P11" s="10">
        <f t="shared" si="5"/>
        <v>24</v>
      </c>
      <c r="Q11" s="13">
        <f t="shared" si="6"/>
        <v>52.5</v>
      </c>
      <c r="R11" s="33">
        <v>2</v>
      </c>
    </row>
    <row r="12" spans="1:124" ht="18.600000000000001" customHeight="1" x14ac:dyDescent="0.3">
      <c r="A12" s="33">
        <v>3</v>
      </c>
      <c r="B12" s="19" t="s">
        <v>47</v>
      </c>
      <c r="C12" s="19" t="s">
        <v>48</v>
      </c>
      <c r="D12" s="19" t="s">
        <v>52</v>
      </c>
      <c r="E12" s="14">
        <v>3.5</v>
      </c>
      <c r="F12" s="6">
        <v>4</v>
      </c>
      <c r="G12" s="7">
        <v>4</v>
      </c>
      <c r="H12" s="5"/>
      <c r="I12" s="6"/>
      <c r="J12" s="7"/>
      <c r="K12" s="8">
        <f t="shared" si="0"/>
        <v>21</v>
      </c>
      <c r="L12" s="9">
        <f t="shared" si="1"/>
        <v>24</v>
      </c>
      <c r="M12" s="10">
        <f t="shared" si="2"/>
        <v>24</v>
      </c>
      <c r="N12" s="11">
        <f t="shared" si="3"/>
        <v>24</v>
      </c>
      <c r="O12" s="12">
        <f t="shared" si="4"/>
        <v>24</v>
      </c>
      <c r="P12" s="10">
        <f t="shared" si="5"/>
        <v>21</v>
      </c>
      <c r="Q12" s="13">
        <f t="shared" si="6"/>
        <v>48</v>
      </c>
      <c r="R12" s="33">
        <v>3</v>
      </c>
    </row>
    <row r="13" spans="1:124" ht="14.4" x14ac:dyDescent="0.3">
      <c r="A13" s="33">
        <v>4</v>
      </c>
      <c r="B13" s="19" t="s">
        <v>49</v>
      </c>
      <c r="C13" s="19" t="s">
        <v>50</v>
      </c>
      <c r="D13" s="19" t="s">
        <v>42</v>
      </c>
      <c r="E13" s="14">
        <v>3</v>
      </c>
      <c r="F13" s="6">
        <v>3.5</v>
      </c>
      <c r="G13" s="7">
        <v>2.75</v>
      </c>
      <c r="H13" s="5"/>
      <c r="I13" s="6"/>
      <c r="J13" s="7"/>
      <c r="K13" s="8">
        <f t="shared" si="0"/>
        <v>18</v>
      </c>
      <c r="L13" s="9">
        <f t="shared" si="1"/>
        <v>21</v>
      </c>
      <c r="M13" s="10">
        <f t="shared" si="2"/>
        <v>16.5</v>
      </c>
      <c r="N13" s="11">
        <f t="shared" si="3"/>
        <v>21</v>
      </c>
      <c r="O13" s="12">
        <f t="shared" si="4"/>
        <v>18</v>
      </c>
      <c r="P13" s="10">
        <f t="shared" si="5"/>
        <v>16.5</v>
      </c>
      <c r="Q13" s="13">
        <f t="shared" si="6"/>
        <v>39</v>
      </c>
      <c r="R13" s="33">
        <v>4</v>
      </c>
    </row>
    <row r="14" spans="1:124" ht="14.4" x14ac:dyDescent="0.3">
      <c r="A14" s="33">
        <v>5</v>
      </c>
      <c r="B14" s="19" t="s">
        <v>158</v>
      </c>
      <c r="C14" s="19" t="s">
        <v>159</v>
      </c>
      <c r="D14" s="19" t="s">
        <v>122</v>
      </c>
      <c r="E14" s="14">
        <v>3</v>
      </c>
      <c r="F14" s="6">
        <v>3</v>
      </c>
      <c r="G14" s="7">
        <v>3.25</v>
      </c>
      <c r="H14" s="5"/>
      <c r="I14" s="6"/>
      <c r="J14" s="7"/>
      <c r="K14" s="8">
        <f t="shared" si="0"/>
        <v>18</v>
      </c>
      <c r="L14" s="9">
        <f t="shared" si="1"/>
        <v>18</v>
      </c>
      <c r="M14" s="10">
        <f t="shared" si="2"/>
        <v>19.5</v>
      </c>
      <c r="N14" s="11">
        <f t="shared" si="3"/>
        <v>19.5</v>
      </c>
      <c r="O14" s="12">
        <f t="shared" si="4"/>
        <v>18</v>
      </c>
      <c r="P14" s="10">
        <f t="shared" si="5"/>
        <v>18</v>
      </c>
      <c r="Q14" s="13">
        <f t="shared" si="6"/>
        <v>37.5</v>
      </c>
      <c r="R14" s="33">
        <v>5</v>
      </c>
    </row>
    <row r="15" spans="1:124" ht="14.4" x14ac:dyDescent="0.3">
      <c r="A15" s="33">
        <v>6</v>
      </c>
      <c r="B15" s="19" t="s">
        <v>152</v>
      </c>
      <c r="C15" s="19" t="s">
        <v>153</v>
      </c>
      <c r="D15" s="19" t="s">
        <v>121</v>
      </c>
      <c r="E15" s="14">
        <v>3.5</v>
      </c>
      <c r="F15" s="6">
        <v>2.5</v>
      </c>
      <c r="G15" s="7">
        <v>2.5</v>
      </c>
      <c r="H15" s="5"/>
      <c r="I15" s="6"/>
      <c r="J15" s="7">
        <v>6</v>
      </c>
      <c r="K15" s="8">
        <f t="shared" si="0"/>
        <v>21</v>
      </c>
      <c r="L15" s="9">
        <f t="shared" si="1"/>
        <v>15</v>
      </c>
      <c r="M15" s="10">
        <f t="shared" si="2"/>
        <v>9</v>
      </c>
      <c r="N15" s="11">
        <f t="shared" si="3"/>
        <v>21</v>
      </c>
      <c r="O15" s="12">
        <f t="shared" si="4"/>
        <v>15</v>
      </c>
      <c r="P15" s="10">
        <f t="shared" si="5"/>
        <v>9</v>
      </c>
      <c r="Q15" s="13">
        <f t="shared" si="6"/>
        <v>36</v>
      </c>
      <c r="R15" s="33">
        <v>6</v>
      </c>
    </row>
    <row r="16" spans="1:124" s="89" customFormat="1" ht="14.4" x14ac:dyDescent="0.3">
      <c r="A16" s="54">
        <v>7</v>
      </c>
      <c r="B16" s="19" t="s">
        <v>131</v>
      </c>
      <c r="C16" s="19" t="s">
        <v>132</v>
      </c>
      <c r="D16" s="19" t="s">
        <v>133</v>
      </c>
      <c r="E16" s="14">
        <v>2.25</v>
      </c>
      <c r="F16" s="6">
        <v>3</v>
      </c>
      <c r="G16" s="7">
        <v>2.75</v>
      </c>
      <c r="H16" s="5"/>
      <c r="I16" s="6"/>
      <c r="J16" s="7"/>
      <c r="K16" s="8">
        <f t="shared" si="0"/>
        <v>13.5</v>
      </c>
      <c r="L16" s="9">
        <f t="shared" si="1"/>
        <v>18</v>
      </c>
      <c r="M16" s="10">
        <f t="shared" si="2"/>
        <v>16.5</v>
      </c>
      <c r="N16" s="11">
        <f t="shared" si="3"/>
        <v>18</v>
      </c>
      <c r="O16" s="12">
        <f t="shared" si="4"/>
        <v>16.5</v>
      </c>
      <c r="P16" s="10">
        <f t="shared" si="5"/>
        <v>13.5</v>
      </c>
      <c r="Q16" s="13">
        <f t="shared" si="6"/>
        <v>34.5</v>
      </c>
      <c r="R16" s="54">
        <v>7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</row>
    <row r="17" spans="1:124" ht="14.4" x14ac:dyDescent="0.3">
      <c r="A17" s="54">
        <v>8</v>
      </c>
      <c r="B17" s="19" t="s">
        <v>154</v>
      </c>
      <c r="C17" s="19" t="s">
        <v>147</v>
      </c>
      <c r="D17" s="19" t="s">
        <v>123</v>
      </c>
      <c r="E17" s="14">
        <v>2.75</v>
      </c>
      <c r="F17" s="6">
        <v>2.75</v>
      </c>
      <c r="G17" s="7">
        <v>2.25</v>
      </c>
      <c r="H17" s="5"/>
      <c r="I17" s="6"/>
      <c r="J17" s="7"/>
      <c r="K17" s="8">
        <f t="shared" si="0"/>
        <v>16.5</v>
      </c>
      <c r="L17" s="9">
        <f t="shared" si="1"/>
        <v>16.5</v>
      </c>
      <c r="M17" s="10">
        <f t="shared" si="2"/>
        <v>13.5</v>
      </c>
      <c r="N17" s="11">
        <f t="shared" si="3"/>
        <v>16.5</v>
      </c>
      <c r="O17" s="12">
        <f t="shared" si="4"/>
        <v>16.5</v>
      </c>
      <c r="P17" s="10">
        <f t="shared" si="5"/>
        <v>13.5</v>
      </c>
      <c r="Q17" s="13">
        <f t="shared" si="6"/>
        <v>33</v>
      </c>
      <c r="R17" s="54">
        <v>8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</row>
    <row r="18" spans="1:124" s="89" customFormat="1" ht="14.25" customHeight="1" x14ac:dyDescent="0.3">
      <c r="A18" s="54">
        <v>9</v>
      </c>
      <c r="B18" s="19" t="s">
        <v>156</v>
      </c>
      <c r="C18" s="19" t="s">
        <v>157</v>
      </c>
      <c r="D18" s="19" t="s">
        <v>122</v>
      </c>
      <c r="E18" s="14">
        <v>2</v>
      </c>
      <c r="F18" s="6">
        <v>2</v>
      </c>
      <c r="G18" s="7">
        <v>2</v>
      </c>
      <c r="H18" s="5"/>
      <c r="I18" s="6"/>
      <c r="J18" s="7"/>
      <c r="K18" s="8">
        <f t="shared" si="0"/>
        <v>12</v>
      </c>
      <c r="L18" s="9">
        <f t="shared" si="1"/>
        <v>12</v>
      </c>
      <c r="M18" s="10">
        <f t="shared" si="2"/>
        <v>12</v>
      </c>
      <c r="N18" s="11">
        <f t="shared" si="3"/>
        <v>12</v>
      </c>
      <c r="O18" s="12">
        <f t="shared" si="4"/>
        <v>12</v>
      </c>
      <c r="P18" s="10">
        <f t="shared" si="5"/>
        <v>12</v>
      </c>
      <c r="Q18" s="13">
        <f t="shared" si="6"/>
        <v>24</v>
      </c>
      <c r="R18" s="54">
        <v>9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</row>
    <row r="19" spans="1:124" x14ac:dyDescent="0.25"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</row>
    <row r="20" spans="1:124" x14ac:dyDescent="0.25"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</row>
  </sheetData>
  <sheetProtection algorithmName="SHA-512" hashValue="iUznudUCxhpBwlG0DT1Vr0dsUy6NQNlcGEC6S/R49UF1EbfUoKJjqrZtHW85d0Vhu28+Ki6wStFolObYRkZhOg==" saltValue="t5TszvKZEa0jj8lfxYS+DQ==" spinCount="100000" sheet="1" selectLockedCells="1" selectUnlockedCells="1"/>
  <mergeCells count="11">
    <mergeCell ref="N8:N9"/>
    <mergeCell ref="O8:O9"/>
    <mergeCell ref="P8:P9"/>
    <mergeCell ref="Q8:Q9"/>
    <mergeCell ref="R8:R9"/>
    <mergeCell ref="A1:R2"/>
    <mergeCell ref="A8:A9"/>
    <mergeCell ref="B8:D8"/>
    <mergeCell ref="E8:G8"/>
    <mergeCell ref="H8:J8"/>
    <mergeCell ref="K8:M8"/>
  </mergeCells>
  <pageMargins left="0.78749999999999998" right="0.78749999999999998" top="1.0527777777777778" bottom="1.0527777777777778" header="0.78749999999999998" footer="0.78749999999999998"/>
  <pageSetup paperSize="9" scale="52" firstPageNumber="0" fitToHeight="0" orientation="landscape" horizontalDpi="300" verticalDpi="300" r:id="rId1"/>
  <headerFooter alignWithMargins="0">
    <oddHeader>&amp;C&amp;"Times New Roman,Navadno"&amp;12&amp;A</oddHeader>
    <oddFooter>&amp;C&amp;"Times New Roman,Navadno"&amp;12Page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3"/>
  <sheetViews>
    <sheetView topLeftCell="A6" zoomScaleNormal="100" workbookViewId="0">
      <selection activeCell="E21" sqref="E21"/>
    </sheetView>
  </sheetViews>
  <sheetFormatPr defaultColWidth="11.5546875" defaultRowHeight="13.2" x14ac:dyDescent="0.25"/>
  <cols>
    <col min="1" max="1" width="11.5546875" customWidth="1"/>
    <col min="3" max="3" width="20" customWidth="1"/>
    <col min="4" max="4" width="62.5546875" bestFit="1" customWidth="1"/>
    <col min="8" max="13" width="11.5546875" customWidth="1"/>
  </cols>
  <sheetData>
    <row r="1" spans="1:19" x14ac:dyDescent="0.25">
      <c r="A1" s="117" t="str">
        <f>'DEČKI 2015'!$A$1:$R$2</f>
        <v>DRŽAVNO PRVENSTVO V SMUČARSKIH SKOKIH Z ALPSKIMI SMUČMI ZA OSNOVNE ŠOLE   Planica 9.3.2022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9" ht="18" customHeight="1" x14ac:dyDescent="0.3">
      <c r="A3" s="1"/>
      <c r="B3" s="2" t="s">
        <v>0</v>
      </c>
      <c r="C3" s="1"/>
      <c r="D3" t="s">
        <v>1</v>
      </c>
      <c r="L3" s="3" t="str">
        <f>'DEČKI 2015'!$L$3</f>
        <v>Organizator: SSK Norica Žiri</v>
      </c>
    </row>
    <row r="4" spans="1:19" ht="18" customHeight="1" x14ac:dyDescent="0.3">
      <c r="A4" s="1"/>
      <c r="B4" s="2" t="s">
        <v>2</v>
      </c>
      <c r="C4" s="1"/>
    </row>
    <row r="5" spans="1:19" ht="18" customHeight="1" x14ac:dyDescent="0.3">
      <c r="A5" s="1"/>
      <c r="B5" s="2" t="s">
        <v>3</v>
      </c>
      <c r="C5" s="1"/>
      <c r="D5" s="4"/>
    </row>
    <row r="6" spans="1:19" ht="18" customHeight="1" x14ac:dyDescent="0.3">
      <c r="A6" s="1"/>
      <c r="B6" s="2" t="s">
        <v>4</v>
      </c>
      <c r="C6" s="1"/>
      <c r="D6" s="4"/>
    </row>
    <row r="7" spans="1:19" ht="18" customHeight="1" thickBot="1" x14ac:dyDescent="0.35">
      <c r="A7" s="1"/>
      <c r="B7" s="2" t="s">
        <v>5</v>
      </c>
      <c r="C7" s="1"/>
      <c r="D7" s="4"/>
    </row>
    <row r="8" spans="1:19" ht="17.399999999999999" customHeight="1" thickBot="1" x14ac:dyDescent="0.4">
      <c r="A8" s="126" t="s">
        <v>6</v>
      </c>
      <c r="B8" s="128" t="s">
        <v>23</v>
      </c>
      <c r="C8" s="120"/>
      <c r="D8" s="120"/>
      <c r="E8" s="121" t="s">
        <v>7</v>
      </c>
      <c r="F8" s="121"/>
      <c r="G8" s="121"/>
      <c r="H8" s="121" t="s">
        <v>8</v>
      </c>
      <c r="I8" s="121"/>
      <c r="J8" s="121"/>
      <c r="K8" s="121" t="s">
        <v>9</v>
      </c>
      <c r="L8" s="121"/>
      <c r="M8" s="121"/>
      <c r="N8" s="122" t="s">
        <v>10</v>
      </c>
      <c r="O8" s="109" t="s">
        <v>11</v>
      </c>
      <c r="P8" s="111" t="s">
        <v>12</v>
      </c>
      <c r="Q8" s="113" t="s">
        <v>13</v>
      </c>
      <c r="R8" s="115" t="s">
        <v>14</v>
      </c>
    </row>
    <row r="9" spans="1:19" ht="21.6" thickBot="1" x14ac:dyDescent="0.4">
      <c r="A9" s="127"/>
      <c r="B9" s="41" t="s">
        <v>15</v>
      </c>
      <c r="C9" s="15" t="s">
        <v>16</v>
      </c>
      <c r="D9" s="16" t="s">
        <v>17</v>
      </c>
      <c r="E9" s="59">
        <v>1</v>
      </c>
      <c r="F9" s="60">
        <v>2</v>
      </c>
      <c r="G9" s="60">
        <v>3</v>
      </c>
      <c r="H9" s="59">
        <v>1</v>
      </c>
      <c r="I9" s="60">
        <v>2</v>
      </c>
      <c r="J9" s="60">
        <v>3</v>
      </c>
      <c r="K9" s="59">
        <v>1</v>
      </c>
      <c r="L9" s="60">
        <v>2</v>
      </c>
      <c r="M9" s="60">
        <v>3</v>
      </c>
      <c r="N9" s="123"/>
      <c r="O9" s="110"/>
      <c r="P9" s="112"/>
      <c r="Q9" s="114"/>
      <c r="R9" s="116"/>
    </row>
    <row r="10" spans="1:19" s="18" customFormat="1" ht="13.8" x14ac:dyDescent="0.25">
      <c r="A10" s="87">
        <v>1</v>
      </c>
      <c r="B10" s="86" t="s">
        <v>54</v>
      </c>
      <c r="C10" s="73" t="s">
        <v>55</v>
      </c>
      <c r="D10" s="74" t="s">
        <v>43</v>
      </c>
      <c r="E10" s="75">
        <v>5.5</v>
      </c>
      <c r="F10" s="76">
        <v>5.25</v>
      </c>
      <c r="G10" s="77">
        <v>5.5</v>
      </c>
      <c r="H10" s="78"/>
      <c r="I10" s="76"/>
      <c r="J10" s="77"/>
      <c r="K10" s="79">
        <f t="shared" ref="K10:K32" si="0">(E10*6)-H10</f>
        <v>33</v>
      </c>
      <c r="L10" s="80">
        <f t="shared" ref="L10:L32" si="1">(F10*6)-I10</f>
        <v>31.5</v>
      </c>
      <c r="M10" s="81">
        <f t="shared" ref="M10:M32" si="2">(G10*6)-J10</f>
        <v>33</v>
      </c>
      <c r="N10" s="82">
        <f t="shared" ref="N10:N32" si="3">MAX(K10:M10)</f>
        <v>33</v>
      </c>
      <c r="O10" s="83">
        <f t="shared" ref="O10:O32" si="4">LARGE(K10:M10,2)</f>
        <v>33</v>
      </c>
      <c r="P10" s="81">
        <f t="shared" ref="P10:P32" si="5">LARGE(K10:M10,3)</f>
        <v>31.5</v>
      </c>
      <c r="Q10" s="84">
        <f t="shared" ref="Q10:Q32" si="6">N10+O10</f>
        <v>66</v>
      </c>
      <c r="R10" s="87">
        <v>1</v>
      </c>
      <c r="S10" s="31"/>
    </row>
    <row r="11" spans="1:19" s="18" customFormat="1" ht="13.8" x14ac:dyDescent="0.25">
      <c r="A11" s="43">
        <v>2</v>
      </c>
      <c r="B11" s="57" t="s">
        <v>180</v>
      </c>
      <c r="C11" s="58" t="s">
        <v>181</v>
      </c>
      <c r="D11" s="19" t="s">
        <v>124</v>
      </c>
      <c r="E11" s="21">
        <v>5.25</v>
      </c>
      <c r="F11" s="22">
        <v>4.25</v>
      </c>
      <c r="G11" s="23">
        <v>5.5</v>
      </c>
      <c r="H11" s="24"/>
      <c r="I11" s="22">
        <v>6</v>
      </c>
      <c r="J11" s="23"/>
      <c r="K11" s="25">
        <f t="shared" si="0"/>
        <v>31.5</v>
      </c>
      <c r="L11" s="26">
        <f t="shared" si="1"/>
        <v>19.5</v>
      </c>
      <c r="M11" s="27">
        <f t="shared" si="2"/>
        <v>33</v>
      </c>
      <c r="N11" s="28">
        <f t="shared" si="3"/>
        <v>33</v>
      </c>
      <c r="O11" s="29">
        <f t="shared" si="4"/>
        <v>31.5</v>
      </c>
      <c r="P11" s="27">
        <f t="shared" si="5"/>
        <v>19.5</v>
      </c>
      <c r="Q11" s="30">
        <f t="shared" si="6"/>
        <v>64.5</v>
      </c>
      <c r="R11" s="43">
        <v>2</v>
      </c>
      <c r="S11" s="31"/>
    </row>
    <row r="12" spans="1:19" s="18" customFormat="1" ht="13.8" x14ac:dyDescent="0.25">
      <c r="A12" s="43">
        <v>3</v>
      </c>
      <c r="B12" s="57" t="s">
        <v>61</v>
      </c>
      <c r="C12" s="58" t="s">
        <v>164</v>
      </c>
      <c r="D12" s="19" t="s">
        <v>119</v>
      </c>
      <c r="E12" s="21">
        <v>5.5</v>
      </c>
      <c r="F12" s="22">
        <v>5</v>
      </c>
      <c r="G12" s="23">
        <v>5</v>
      </c>
      <c r="H12" s="24"/>
      <c r="I12" s="22"/>
      <c r="J12" s="23"/>
      <c r="K12" s="25">
        <f t="shared" si="0"/>
        <v>33</v>
      </c>
      <c r="L12" s="26">
        <f t="shared" si="1"/>
        <v>30</v>
      </c>
      <c r="M12" s="27">
        <f t="shared" si="2"/>
        <v>30</v>
      </c>
      <c r="N12" s="28">
        <f t="shared" si="3"/>
        <v>33</v>
      </c>
      <c r="O12" s="29">
        <f t="shared" si="4"/>
        <v>30</v>
      </c>
      <c r="P12" s="27">
        <f t="shared" si="5"/>
        <v>30</v>
      </c>
      <c r="Q12" s="30">
        <f t="shared" si="6"/>
        <v>63</v>
      </c>
      <c r="R12" s="43">
        <v>3</v>
      </c>
      <c r="S12" s="31"/>
    </row>
    <row r="13" spans="1:19" s="18" customFormat="1" ht="13.8" x14ac:dyDescent="0.25">
      <c r="A13" s="43">
        <v>4</v>
      </c>
      <c r="B13" s="57" t="s">
        <v>160</v>
      </c>
      <c r="C13" s="58" t="s">
        <v>161</v>
      </c>
      <c r="D13" s="19" t="s">
        <v>119</v>
      </c>
      <c r="E13" s="21">
        <v>4.75</v>
      </c>
      <c r="F13" s="22">
        <v>5.25</v>
      </c>
      <c r="G13" s="23">
        <v>5.25</v>
      </c>
      <c r="H13" s="24"/>
      <c r="I13" s="22"/>
      <c r="J13" s="23"/>
      <c r="K13" s="25">
        <f t="shared" si="0"/>
        <v>28.5</v>
      </c>
      <c r="L13" s="26">
        <f t="shared" si="1"/>
        <v>31.5</v>
      </c>
      <c r="M13" s="27">
        <f t="shared" si="2"/>
        <v>31.5</v>
      </c>
      <c r="N13" s="28">
        <f t="shared" si="3"/>
        <v>31.5</v>
      </c>
      <c r="O13" s="29">
        <f t="shared" si="4"/>
        <v>31.5</v>
      </c>
      <c r="P13" s="27">
        <f t="shared" si="5"/>
        <v>28.5</v>
      </c>
      <c r="Q13" s="30">
        <f t="shared" si="6"/>
        <v>63</v>
      </c>
      <c r="R13" s="43">
        <v>4</v>
      </c>
      <c r="S13" s="31"/>
    </row>
    <row r="14" spans="1:19" s="18" customFormat="1" ht="13.8" x14ac:dyDescent="0.25">
      <c r="A14" s="43">
        <v>5</v>
      </c>
      <c r="B14" s="57" t="s">
        <v>172</v>
      </c>
      <c r="C14" s="58" t="s">
        <v>173</v>
      </c>
      <c r="D14" s="19" t="s">
        <v>122</v>
      </c>
      <c r="E14" s="21">
        <v>5.25</v>
      </c>
      <c r="F14" s="22">
        <v>5.25</v>
      </c>
      <c r="G14" s="23">
        <v>3.75</v>
      </c>
      <c r="H14" s="24"/>
      <c r="I14" s="22"/>
      <c r="J14" s="23"/>
      <c r="K14" s="25">
        <f t="shared" si="0"/>
        <v>31.5</v>
      </c>
      <c r="L14" s="26">
        <f t="shared" si="1"/>
        <v>31.5</v>
      </c>
      <c r="M14" s="27">
        <f t="shared" si="2"/>
        <v>22.5</v>
      </c>
      <c r="N14" s="28">
        <f t="shared" si="3"/>
        <v>31.5</v>
      </c>
      <c r="O14" s="29">
        <f t="shared" si="4"/>
        <v>31.5</v>
      </c>
      <c r="P14" s="27">
        <f t="shared" si="5"/>
        <v>22.5</v>
      </c>
      <c r="Q14" s="30">
        <f t="shared" si="6"/>
        <v>63</v>
      </c>
      <c r="R14" s="43">
        <v>5</v>
      </c>
      <c r="S14" s="31"/>
    </row>
    <row r="15" spans="1:19" s="18" customFormat="1" ht="13.8" x14ac:dyDescent="0.25">
      <c r="A15" s="43">
        <v>6</v>
      </c>
      <c r="B15" s="57" t="s">
        <v>178</v>
      </c>
      <c r="C15" s="58" t="s">
        <v>179</v>
      </c>
      <c r="D15" s="19" t="s">
        <v>124</v>
      </c>
      <c r="E15" s="21">
        <v>4.5</v>
      </c>
      <c r="F15" s="22">
        <v>5</v>
      </c>
      <c r="G15" s="23">
        <v>5.25</v>
      </c>
      <c r="H15" s="24"/>
      <c r="I15" s="22"/>
      <c r="J15" s="23"/>
      <c r="K15" s="25">
        <f t="shared" si="0"/>
        <v>27</v>
      </c>
      <c r="L15" s="26">
        <f t="shared" si="1"/>
        <v>30</v>
      </c>
      <c r="M15" s="27">
        <f t="shared" si="2"/>
        <v>31.5</v>
      </c>
      <c r="N15" s="28">
        <f t="shared" si="3"/>
        <v>31.5</v>
      </c>
      <c r="O15" s="29">
        <f t="shared" si="4"/>
        <v>30</v>
      </c>
      <c r="P15" s="27">
        <f t="shared" si="5"/>
        <v>27</v>
      </c>
      <c r="Q15" s="30">
        <f t="shared" si="6"/>
        <v>61.5</v>
      </c>
      <c r="R15" s="43">
        <v>6</v>
      </c>
      <c r="S15" s="31"/>
    </row>
    <row r="16" spans="1:19" s="18" customFormat="1" ht="13.8" x14ac:dyDescent="0.25">
      <c r="A16" s="43">
        <v>7</v>
      </c>
      <c r="B16" s="42" t="s">
        <v>68</v>
      </c>
      <c r="C16" s="19" t="s">
        <v>39</v>
      </c>
      <c r="D16" s="19" t="s">
        <v>120</v>
      </c>
      <c r="E16" s="21">
        <v>4.5</v>
      </c>
      <c r="F16" s="22">
        <v>3.75</v>
      </c>
      <c r="G16" s="23">
        <v>5.75</v>
      </c>
      <c r="H16" s="24"/>
      <c r="I16" s="22"/>
      <c r="J16" s="23"/>
      <c r="K16" s="25">
        <f t="shared" si="0"/>
        <v>27</v>
      </c>
      <c r="L16" s="26">
        <f t="shared" si="1"/>
        <v>22.5</v>
      </c>
      <c r="M16" s="27">
        <f t="shared" si="2"/>
        <v>34.5</v>
      </c>
      <c r="N16" s="55">
        <f t="shared" si="3"/>
        <v>34.5</v>
      </c>
      <c r="O16" s="56">
        <f t="shared" si="4"/>
        <v>27</v>
      </c>
      <c r="P16" s="27">
        <f t="shared" si="5"/>
        <v>22.5</v>
      </c>
      <c r="Q16" s="30">
        <f t="shared" si="6"/>
        <v>61.5</v>
      </c>
      <c r="R16" s="43">
        <v>7</v>
      </c>
      <c r="S16" s="31"/>
    </row>
    <row r="17" spans="1:47" s="18" customFormat="1" ht="13.8" x14ac:dyDescent="0.25">
      <c r="A17" s="43">
        <v>8</v>
      </c>
      <c r="B17" s="57" t="s">
        <v>27</v>
      </c>
      <c r="C17" s="58" t="s">
        <v>177</v>
      </c>
      <c r="D17" s="19" t="s">
        <v>124</v>
      </c>
      <c r="E17" s="21">
        <v>5.25</v>
      </c>
      <c r="F17" s="22">
        <v>5</v>
      </c>
      <c r="G17" s="23">
        <v>4.75</v>
      </c>
      <c r="H17" s="24">
        <v>6</v>
      </c>
      <c r="I17" s="22"/>
      <c r="J17" s="23"/>
      <c r="K17" s="25">
        <f t="shared" ref="K17:M19" si="7">(E17*6)-H17</f>
        <v>25.5</v>
      </c>
      <c r="L17" s="26">
        <f t="shared" si="7"/>
        <v>30</v>
      </c>
      <c r="M17" s="27">
        <f t="shared" si="7"/>
        <v>28.5</v>
      </c>
      <c r="N17" s="28">
        <f>MAX(K17:M17)</f>
        <v>30</v>
      </c>
      <c r="O17" s="29">
        <f>LARGE(K17:M17,2)</f>
        <v>28.5</v>
      </c>
      <c r="P17" s="27">
        <f>LARGE(K17:M17,3)</f>
        <v>25.5</v>
      </c>
      <c r="Q17" s="30">
        <f>N17+O17</f>
        <v>58.5</v>
      </c>
      <c r="R17" s="43">
        <v>8</v>
      </c>
      <c r="S17" s="31"/>
    </row>
    <row r="18" spans="1:47" s="18" customFormat="1" ht="13.8" x14ac:dyDescent="0.25">
      <c r="A18" s="43">
        <v>9</v>
      </c>
      <c r="B18" s="57" t="s">
        <v>182</v>
      </c>
      <c r="C18" s="58" t="s">
        <v>183</v>
      </c>
      <c r="D18" s="19" t="s">
        <v>122</v>
      </c>
      <c r="E18" s="21">
        <v>4.5</v>
      </c>
      <c r="F18" s="22">
        <v>4.5</v>
      </c>
      <c r="G18" s="23">
        <v>5.25</v>
      </c>
      <c r="H18" s="24"/>
      <c r="I18" s="22"/>
      <c r="J18" s="23"/>
      <c r="K18" s="25">
        <f t="shared" si="7"/>
        <v>27</v>
      </c>
      <c r="L18" s="26">
        <f t="shared" si="7"/>
        <v>27</v>
      </c>
      <c r="M18" s="27">
        <f t="shared" si="7"/>
        <v>31.5</v>
      </c>
      <c r="N18" s="28">
        <f>MAX(K18:M18)</f>
        <v>31.5</v>
      </c>
      <c r="O18" s="29">
        <f>LARGE(K18:M18,2)</f>
        <v>27</v>
      </c>
      <c r="P18" s="27">
        <f>LARGE(K18:M18,3)</f>
        <v>27</v>
      </c>
      <c r="Q18" s="30">
        <f>N18+O18</f>
        <v>58.5</v>
      </c>
      <c r="R18" s="43">
        <v>9</v>
      </c>
      <c r="S18" s="31"/>
    </row>
    <row r="19" spans="1:47" s="18" customFormat="1" ht="13.8" x14ac:dyDescent="0.25">
      <c r="A19" s="43">
        <v>10</v>
      </c>
      <c r="B19" s="57" t="s">
        <v>63</v>
      </c>
      <c r="C19" s="58" t="s">
        <v>62</v>
      </c>
      <c r="D19" s="19" t="s">
        <v>43</v>
      </c>
      <c r="E19" s="21">
        <v>4.75</v>
      </c>
      <c r="F19" s="22">
        <v>5</v>
      </c>
      <c r="G19" s="23">
        <v>4.75</v>
      </c>
      <c r="H19" s="24"/>
      <c r="I19" s="22"/>
      <c r="J19" s="23"/>
      <c r="K19" s="25">
        <f t="shared" si="7"/>
        <v>28.5</v>
      </c>
      <c r="L19" s="26">
        <f t="shared" si="7"/>
        <v>30</v>
      </c>
      <c r="M19" s="27">
        <f t="shared" si="7"/>
        <v>28.5</v>
      </c>
      <c r="N19" s="28">
        <f>MAX(K19:M19)</f>
        <v>30</v>
      </c>
      <c r="O19" s="29">
        <f>LARGE(K19:M19,2)</f>
        <v>28.5</v>
      </c>
      <c r="P19" s="27">
        <f>LARGE(K19:M19,3)</f>
        <v>28.5</v>
      </c>
      <c r="Q19" s="30">
        <f>N19+O19</f>
        <v>58.5</v>
      </c>
      <c r="R19" s="43">
        <v>10</v>
      </c>
      <c r="S19" s="31"/>
    </row>
    <row r="20" spans="1:47" s="18" customFormat="1" ht="13.8" x14ac:dyDescent="0.25">
      <c r="A20" s="43">
        <v>11</v>
      </c>
      <c r="B20" s="42" t="s">
        <v>162</v>
      </c>
      <c r="C20" s="19" t="s">
        <v>163</v>
      </c>
      <c r="D20" s="19" t="s">
        <v>119</v>
      </c>
      <c r="E20" s="21">
        <v>4.25</v>
      </c>
      <c r="F20" s="22">
        <v>4.5</v>
      </c>
      <c r="G20" s="23">
        <v>5.25</v>
      </c>
      <c r="H20" s="24"/>
      <c r="I20" s="22"/>
      <c r="J20" s="23"/>
      <c r="K20" s="25">
        <f t="shared" si="0"/>
        <v>25.5</v>
      </c>
      <c r="L20" s="26">
        <f t="shared" si="1"/>
        <v>27</v>
      </c>
      <c r="M20" s="27">
        <f t="shared" si="2"/>
        <v>31.5</v>
      </c>
      <c r="N20" s="28">
        <f t="shared" si="3"/>
        <v>31.5</v>
      </c>
      <c r="O20" s="29">
        <f t="shared" si="4"/>
        <v>27</v>
      </c>
      <c r="P20" s="27">
        <f t="shared" si="5"/>
        <v>25.5</v>
      </c>
      <c r="Q20" s="30">
        <f t="shared" si="6"/>
        <v>58.5</v>
      </c>
      <c r="R20" s="43">
        <v>11</v>
      </c>
      <c r="S20" s="31"/>
    </row>
    <row r="21" spans="1:47" s="18" customFormat="1" ht="13.8" x14ac:dyDescent="0.25">
      <c r="A21" s="43">
        <v>12</v>
      </c>
      <c r="B21" s="57" t="s">
        <v>37</v>
      </c>
      <c r="C21" s="58" t="s">
        <v>176</v>
      </c>
      <c r="D21" s="19" t="s">
        <v>124</v>
      </c>
      <c r="E21" s="21">
        <v>3.5</v>
      </c>
      <c r="F21" s="22">
        <v>4.75</v>
      </c>
      <c r="G21" s="23">
        <v>4.75</v>
      </c>
      <c r="H21" s="24"/>
      <c r="I21" s="22"/>
      <c r="J21" s="23"/>
      <c r="K21" s="25">
        <f t="shared" si="0"/>
        <v>21</v>
      </c>
      <c r="L21" s="26">
        <f t="shared" si="1"/>
        <v>28.5</v>
      </c>
      <c r="M21" s="27">
        <f t="shared" si="2"/>
        <v>28.5</v>
      </c>
      <c r="N21" s="28">
        <f t="shared" si="3"/>
        <v>28.5</v>
      </c>
      <c r="O21" s="29">
        <f t="shared" si="4"/>
        <v>28.5</v>
      </c>
      <c r="P21" s="27">
        <f t="shared" si="5"/>
        <v>21</v>
      </c>
      <c r="Q21" s="30">
        <f t="shared" si="6"/>
        <v>57</v>
      </c>
      <c r="R21" s="43">
        <v>12</v>
      </c>
      <c r="S21" s="31"/>
    </row>
    <row r="22" spans="1:47" s="89" customFormat="1" ht="13.8" x14ac:dyDescent="0.25">
      <c r="A22" s="108">
        <v>13</v>
      </c>
      <c r="B22" s="57" t="s">
        <v>141</v>
      </c>
      <c r="C22" s="58" t="s">
        <v>170</v>
      </c>
      <c r="D22" s="19" t="s">
        <v>126</v>
      </c>
      <c r="E22" s="21">
        <v>3.75</v>
      </c>
      <c r="F22" s="22">
        <v>4.5</v>
      </c>
      <c r="G22" s="23">
        <v>4.5</v>
      </c>
      <c r="H22" s="24"/>
      <c r="I22" s="22"/>
      <c r="J22" s="23"/>
      <c r="K22" s="25">
        <f t="shared" si="0"/>
        <v>22.5</v>
      </c>
      <c r="L22" s="26">
        <f t="shared" si="1"/>
        <v>27</v>
      </c>
      <c r="M22" s="27">
        <f t="shared" si="2"/>
        <v>27</v>
      </c>
      <c r="N22" s="28">
        <f t="shared" si="3"/>
        <v>27</v>
      </c>
      <c r="O22" s="29">
        <f t="shared" si="4"/>
        <v>27</v>
      </c>
      <c r="P22" s="27">
        <f t="shared" si="5"/>
        <v>22.5</v>
      </c>
      <c r="Q22" s="30">
        <f t="shared" si="6"/>
        <v>54</v>
      </c>
      <c r="R22" s="108">
        <v>13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ht="13.8" x14ac:dyDescent="0.25">
      <c r="A23" s="108">
        <v>14</v>
      </c>
      <c r="B23" s="57" t="s">
        <v>59</v>
      </c>
      <c r="C23" s="58" t="s">
        <v>60</v>
      </c>
      <c r="D23" s="19" t="s">
        <v>42</v>
      </c>
      <c r="E23" s="21">
        <v>3.75</v>
      </c>
      <c r="F23" s="22">
        <v>4</v>
      </c>
      <c r="G23" s="23">
        <v>4.75</v>
      </c>
      <c r="H23" s="24"/>
      <c r="I23" s="22"/>
      <c r="J23" s="23"/>
      <c r="K23" s="25">
        <f t="shared" si="0"/>
        <v>22.5</v>
      </c>
      <c r="L23" s="26">
        <f t="shared" si="1"/>
        <v>24</v>
      </c>
      <c r="M23" s="27">
        <f t="shared" si="2"/>
        <v>28.5</v>
      </c>
      <c r="N23" s="28">
        <f t="shared" si="3"/>
        <v>28.5</v>
      </c>
      <c r="O23" s="29">
        <f t="shared" si="4"/>
        <v>24</v>
      </c>
      <c r="P23" s="27">
        <f t="shared" si="5"/>
        <v>22.5</v>
      </c>
      <c r="Q23" s="30">
        <f t="shared" si="6"/>
        <v>52.5</v>
      </c>
      <c r="R23" s="108">
        <v>14</v>
      </c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ht="13.8" x14ac:dyDescent="0.25">
      <c r="A24" s="108">
        <v>15</v>
      </c>
      <c r="B24" s="42" t="s">
        <v>168</v>
      </c>
      <c r="C24" s="19" t="s">
        <v>169</v>
      </c>
      <c r="D24" s="19" t="s">
        <v>125</v>
      </c>
      <c r="E24" s="21">
        <v>4</v>
      </c>
      <c r="F24" s="22">
        <v>3</v>
      </c>
      <c r="G24" s="23">
        <v>5.25</v>
      </c>
      <c r="H24" s="24"/>
      <c r="I24" s="22"/>
      <c r="J24" s="23">
        <v>6</v>
      </c>
      <c r="K24" s="25">
        <f t="shared" si="0"/>
        <v>24</v>
      </c>
      <c r="L24" s="26">
        <f t="shared" si="1"/>
        <v>18</v>
      </c>
      <c r="M24" s="27">
        <f t="shared" si="2"/>
        <v>25.5</v>
      </c>
      <c r="N24" s="55">
        <f t="shared" si="3"/>
        <v>25.5</v>
      </c>
      <c r="O24" s="56">
        <f t="shared" si="4"/>
        <v>24</v>
      </c>
      <c r="P24" s="27">
        <f t="shared" si="5"/>
        <v>18</v>
      </c>
      <c r="Q24" s="30">
        <f t="shared" si="6"/>
        <v>49.5</v>
      </c>
      <c r="R24" s="108">
        <v>15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ht="13.8" x14ac:dyDescent="0.25">
      <c r="A25" s="108">
        <v>16</v>
      </c>
      <c r="B25" s="57" t="s">
        <v>66</v>
      </c>
      <c r="C25" s="58" t="s">
        <v>67</v>
      </c>
      <c r="D25" s="19" t="s">
        <v>43</v>
      </c>
      <c r="E25" s="21">
        <v>4.25</v>
      </c>
      <c r="F25" s="22">
        <v>4.5</v>
      </c>
      <c r="G25" s="23">
        <v>3.75</v>
      </c>
      <c r="H25" s="24"/>
      <c r="I25" s="22">
        <v>6</v>
      </c>
      <c r="J25" s="23"/>
      <c r="K25" s="25">
        <f t="shared" ref="K25:M26" si="8">(E25*6)-H25</f>
        <v>25.5</v>
      </c>
      <c r="L25" s="26">
        <f t="shared" si="8"/>
        <v>21</v>
      </c>
      <c r="M25" s="27">
        <f t="shared" si="8"/>
        <v>22.5</v>
      </c>
      <c r="N25" s="28">
        <f>MAX(K25:M25)</f>
        <v>25.5</v>
      </c>
      <c r="O25" s="29">
        <f>LARGE(K25:M25,2)</f>
        <v>22.5</v>
      </c>
      <c r="P25" s="27">
        <f>LARGE(K25:M25,3)</f>
        <v>21</v>
      </c>
      <c r="Q25" s="30">
        <f>N25+O25</f>
        <v>48</v>
      </c>
      <c r="R25" s="108">
        <v>16</v>
      </c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</row>
    <row r="26" spans="1:47" s="89" customFormat="1" ht="13.8" x14ac:dyDescent="0.25">
      <c r="A26" s="108">
        <v>17</v>
      </c>
      <c r="B26" s="57" t="s">
        <v>31</v>
      </c>
      <c r="C26" s="58" t="s">
        <v>58</v>
      </c>
      <c r="D26" s="19" t="s">
        <v>52</v>
      </c>
      <c r="E26" s="21">
        <v>4.25</v>
      </c>
      <c r="F26" s="22">
        <v>3.75</v>
      </c>
      <c r="G26" s="23">
        <v>3.5</v>
      </c>
      <c r="H26" s="24"/>
      <c r="I26" s="22"/>
      <c r="J26" s="23"/>
      <c r="K26" s="25">
        <f t="shared" si="8"/>
        <v>25.5</v>
      </c>
      <c r="L26" s="26">
        <f t="shared" si="8"/>
        <v>22.5</v>
      </c>
      <c r="M26" s="27">
        <f t="shared" si="8"/>
        <v>21</v>
      </c>
      <c r="N26" s="28">
        <f>MAX(K26:M26)</f>
        <v>25.5</v>
      </c>
      <c r="O26" s="29">
        <f>LARGE(K26:M26,2)</f>
        <v>22.5</v>
      </c>
      <c r="P26" s="27">
        <f>LARGE(K26:M26,3)</f>
        <v>21</v>
      </c>
      <c r="Q26" s="30">
        <f>N26+O26</f>
        <v>48</v>
      </c>
      <c r="R26" s="108">
        <v>17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</row>
    <row r="27" spans="1:47" ht="13.8" x14ac:dyDescent="0.25">
      <c r="A27" s="108">
        <v>18</v>
      </c>
      <c r="B27" s="57" t="s">
        <v>56</v>
      </c>
      <c r="C27" s="58" t="s">
        <v>57</v>
      </c>
      <c r="D27" s="19" t="s">
        <v>43</v>
      </c>
      <c r="E27" s="21">
        <v>4.25</v>
      </c>
      <c r="F27" s="22">
        <v>3.75</v>
      </c>
      <c r="G27" s="23">
        <v>3</v>
      </c>
      <c r="H27" s="24"/>
      <c r="I27" s="22"/>
      <c r="J27" s="23"/>
      <c r="K27" s="25">
        <f t="shared" si="0"/>
        <v>25.5</v>
      </c>
      <c r="L27" s="26">
        <f t="shared" si="1"/>
        <v>22.5</v>
      </c>
      <c r="M27" s="27">
        <f t="shared" si="2"/>
        <v>18</v>
      </c>
      <c r="N27" s="28">
        <f t="shared" si="3"/>
        <v>25.5</v>
      </c>
      <c r="O27" s="29">
        <f t="shared" si="4"/>
        <v>22.5</v>
      </c>
      <c r="P27" s="27">
        <f t="shared" si="5"/>
        <v>18</v>
      </c>
      <c r="Q27" s="30">
        <f t="shared" si="6"/>
        <v>48</v>
      </c>
      <c r="R27" s="108">
        <v>18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</row>
    <row r="28" spans="1:47" ht="13.8" x14ac:dyDescent="0.25">
      <c r="A28" s="108">
        <v>19</v>
      </c>
      <c r="B28" s="57" t="s">
        <v>27</v>
      </c>
      <c r="C28" s="58" t="s">
        <v>61</v>
      </c>
      <c r="D28" s="19" t="s">
        <v>42</v>
      </c>
      <c r="E28" s="21">
        <v>3</v>
      </c>
      <c r="F28" s="22">
        <v>3.75</v>
      </c>
      <c r="G28" s="23">
        <v>4</v>
      </c>
      <c r="H28" s="24"/>
      <c r="I28" s="22"/>
      <c r="J28" s="23"/>
      <c r="K28" s="25">
        <f t="shared" si="0"/>
        <v>18</v>
      </c>
      <c r="L28" s="26">
        <f t="shared" si="1"/>
        <v>22.5</v>
      </c>
      <c r="M28" s="27">
        <f t="shared" si="2"/>
        <v>24</v>
      </c>
      <c r="N28" s="55">
        <f t="shared" si="3"/>
        <v>24</v>
      </c>
      <c r="O28" s="56">
        <f t="shared" si="4"/>
        <v>22.5</v>
      </c>
      <c r="P28" s="27">
        <f t="shared" si="5"/>
        <v>18</v>
      </c>
      <c r="Q28" s="30">
        <f t="shared" si="6"/>
        <v>46.5</v>
      </c>
      <c r="R28" s="108">
        <v>19</v>
      </c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</row>
    <row r="29" spans="1:47" ht="13.8" x14ac:dyDescent="0.25">
      <c r="A29" s="43">
        <v>20</v>
      </c>
      <c r="B29" s="57" t="s">
        <v>174</v>
      </c>
      <c r="C29" s="58" t="s">
        <v>175</v>
      </c>
      <c r="D29" s="19" t="s">
        <v>124</v>
      </c>
      <c r="E29" s="21">
        <v>3.5</v>
      </c>
      <c r="F29" s="22">
        <v>3.5</v>
      </c>
      <c r="G29" s="23">
        <v>3.5</v>
      </c>
      <c r="H29" s="24"/>
      <c r="I29" s="22"/>
      <c r="J29" s="23"/>
      <c r="K29" s="25">
        <f t="shared" si="0"/>
        <v>21</v>
      </c>
      <c r="L29" s="26">
        <f t="shared" si="1"/>
        <v>21</v>
      </c>
      <c r="M29" s="27">
        <f t="shared" si="2"/>
        <v>21</v>
      </c>
      <c r="N29" s="28">
        <f t="shared" si="3"/>
        <v>21</v>
      </c>
      <c r="O29" s="29">
        <f t="shared" si="4"/>
        <v>21</v>
      </c>
      <c r="P29" s="27">
        <f t="shared" si="5"/>
        <v>21</v>
      </c>
      <c r="Q29" s="30">
        <f t="shared" si="6"/>
        <v>42</v>
      </c>
      <c r="R29" s="43">
        <v>20</v>
      </c>
    </row>
    <row r="30" spans="1:47" ht="13.8" x14ac:dyDescent="0.25">
      <c r="A30" s="43">
        <v>21</v>
      </c>
      <c r="B30" s="57" t="s">
        <v>103</v>
      </c>
      <c r="C30" s="58" t="s">
        <v>167</v>
      </c>
      <c r="D30" s="19" t="s">
        <v>119</v>
      </c>
      <c r="E30" s="21">
        <v>2</v>
      </c>
      <c r="F30" s="22">
        <v>2.5</v>
      </c>
      <c r="G30" s="23">
        <v>3</v>
      </c>
      <c r="H30" s="24"/>
      <c r="I30" s="22"/>
      <c r="J30" s="23"/>
      <c r="K30" s="25">
        <f t="shared" si="0"/>
        <v>12</v>
      </c>
      <c r="L30" s="26">
        <f t="shared" si="1"/>
        <v>15</v>
      </c>
      <c r="M30" s="27">
        <f t="shared" si="2"/>
        <v>18</v>
      </c>
      <c r="N30" s="28">
        <f t="shared" si="3"/>
        <v>18</v>
      </c>
      <c r="O30" s="29">
        <f t="shared" si="4"/>
        <v>15</v>
      </c>
      <c r="P30" s="27">
        <f t="shared" si="5"/>
        <v>12</v>
      </c>
      <c r="Q30" s="30">
        <f t="shared" si="6"/>
        <v>33</v>
      </c>
      <c r="R30" s="43">
        <v>21</v>
      </c>
    </row>
    <row r="31" spans="1:47" ht="13.8" x14ac:dyDescent="0.25">
      <c r="A31" s="43">
        <v>22</v>
      </c>
      <c r="B31" s="57" t="s">
        <v>64</v>
      </c>
      <c r="C31" s="58" t="s">
        <v>65</v>
      </c>
      <c r="D31" s="19" t="s">
        <v>43</v>
      </c>
      <c r="E31" s="21">
        <v>1.5</v>
      </c>
      <c r="F31" s="22">
        <v>2</v>
      </c>
      <c r="G31" s="23">
        <v>2</v>
      </c>
      <c r="H31" s="24"/>
      <c r="I31" s="22"/>
      <c r="J31" s="23"/>
      <c r="K31" s="25">
        <f t="shared" si="0"/>
        <v>9</v>
      </c>
      <c r="L31" s="26">
        <f t="shared" si="1"/>
        <v>12</v>
      </c>
      <c r="M31" s="27">
        <f t="shared" si="2"/>
        <v>12</v>
      </c>
      <c r="N31" s="28">
        <f t="shared" si="3"/>
        <v>12</v>
      </c>
      <c r="O31" s="29">
        <f t="shared" si="4"/>
        <v>12</v>
      </c>
      <c r="P31" s="27">
        <f t="shared" si="5"/>
        <v>9</v>
      </c>
      <c r="Q31" s="30">
        <f t="shared" si="6"/>
        <v>24</v>
      </c>
      <c r="R31" s="43">
        <v>22</v>
      </c>
    </row>
    <row r="32" spans="1:47" ht="13.8" x14ac:dyDescent="0.25">
      <c r="A32" s="43">
        <v>23</v>
      </c>
      <c r="B32" s="57" t="s">
        <v>165</v>
      </c>
      <c r="C32" s="58" t="s">
        <v>166</v>
      </c>
      <c r="D32" s="19" t="s">
        <v>119</v>
      </c>
      <c r="E32" s="21">
        <v>1.5</v>
      </c>
      <c r="F32" s="22">
        <v>1.5</v>
      </c>
      <c r="G32" s="23">
        <v>2.25</v>
      </c>
      <c r="H32" s="24">
        <v>6</v>
      </c>
      <c r="I32" s="22">
        <v>6</v>
      </c>
      <c r="J32" s="23"/>
      <c r="K32" s="25">
        <f t="shared" si="0"/>
        <v>3</v>
      </c>
      <c r="L32" s="26">
        <f t="shared" si="1"/>
        <v>3</v>
      </c>
      <c r="M32" s="27">
        <f t="shared" si="2"/>
        <v>13.5</v>
      </c>
      <c r="N32" s="28">
        <f t="shared" si="3"/>
        <v>13.5</v>
      </c>
      <c r="O32" s="29">
        <f t="shared" si="4"/>
        <v>3</v>
      </c>
      <c r="P32" s="27">
        <f t="shared" si="5"/>
        <v>3</v>
      </c>
      <c r="Q32" s="30">
        <f t="shared" si="6"/>
        <v>16.5</v>
      </c>
      <c r="R32" s="43">
        <v>23</v>
      </c>
    </row>
    <row r="33" spans="1:1" x14ac:dyDescent="0.25">
      <c r="A33" s="18"/>
    </row>
  </sheetData>
  <sheetProtection algorithmName="SHA-512" hashValue="KDu9hKodTzUthu6IQqmfv0ctxJVrqAKie7glaVdXdYxRQW8CvieL+j3Pzw7TYM3Yk376kQvvn0XmBWwCCseQmg==" saltValue="bVlptU1ZmiH6xdJphmdiPQ==" spinCount="100000" sheet="1" selectLockedCells="1" selectUnlockedCells="1"/>
  <mergeCells count="11">
    <mergeCell ref="N8:N9"/>
    <mergeCell ref="O8:O9"/>
    <mergeCell ref="P8:P9"/>
    <mergeCell ref="Q8:Q9"/>
    <mergeCell ref="R8:R9"/>
    <mergeCell ref="A1:R2"/>
    <mergeCell ref="A8:A9"/>
    <mergeCell ref="B8:D8"/>
    <mergeCell ref="E8:G8"/>
    <mergeCell ref="H8:J8"/>
    <mergeCell ref="K8:M8"/>
  </mergeCells>
  <pageMargins left="0.78749999999999998" right="0.78749999999999998" top="1.0527777777777778" bottom="1.0527777777777778" header="0.78749999999999998" footer="0.78749999999999998"/>
  <pageSetup paperSize="9" scale="51" firstPageNumber="0" fitToHeight="0" orientation="landscape" horizontalDpi="300" verticalDpi="300" r:id="rId1"/>
  <headerFooter alignWithMargins="0">
    <oddHeader>&amp;C&amp;"Times New Roman,Navadno"&amp;12&amp;A</oddHeader>
    <oddFooter>&amp;C&amp;"Times New Roman,Navadno"&amp;12Page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zoomScaleNormal="100" workbookViewId="0">
      <selection activeCell="A10" sqref="A10"/>
    </sheetView>
  </sheetViews>
  <sheetFormatPr defaultColWidth="11.5546875" defaultRowHeight="13.2" x14ac:dyDescent="0.25"/>
  <cols>
    <col min="1" max="1" width="11.5546875" customWidth="1"/>
    <col min="3" max="3" width="19.44140625" bestFit="1" customWidth="1"/>
    <col min="4" max="4" width="62.5546875" bestFit="1" customWidth="1"/>
  </cols>
  <sheetData>
    <row r="1" spans="1:18" x14ac:dyDescent="0.25">
      <c r="A1" s="117" t="str">
        <f>'DEČKI 2015'!A1:R2</f>
        <v>DRŽAVNO PRVENSTVO V SMUČARSKIH SKOKIH Z ALPSKIMI SMUČMI ZA OSNOVNE ŠOLE   Planica 9.3.2022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8" customHeight="1" x14ac:dyDescent="0.3">
      <c r="A3" s="1"/>
      <c r="B3" s="2" t="s">
        <v>0</v>
      </c>
      <c r="C3" s="1"/>
      <c r="D3" t="s">
        <v>1</v>
      </c>
      <c r="L3" s="3" t="str">
        <f>'DEČKI 2015'!L3</f>
        <v>Organizator: SSK Norica Žiri</v>
      </c>
    </row>
    <row r="4" spans="1:18" ht="18" customHeight="1" x14ac:dyDescent="0.3">
      <c r="A4" s="1"/>
      <c r="B4" s="2" t="s">
        <v>2</v>
      </c>
      <c r="C4" s="1"/>
    </row>
    <row r="5" spans="1:18" ht="18" customHeight="1" x14ac:dyDescent="0.3">
      <c r="A5" s="1"/>
      <c r="B5" s="2" t="s">
        <v>3</v>
      </c>
      <c r="C5" s="1"/>
      <c r="D5" s="4"/>
    </row>
    <row r="6" spans="1:18" ht="18" customHeight="1" x14ac:dyDescent="0.3">
      <c r="A6" s="1"/>
      <c r="B6" s="2" t="s">
        <v>4</v>
      </c>
      <c r="C6" s="1"/>
      <c r="D6" s="4"/>
    </row>
    <row r="7" spans="1:18" ht="18" customHeight="1" thickBot="1" x14ac:dyDescent="0.35">
      <c r="A7" s="1"/>
      <c r="B7" s="2" t="s">
        <v>5</v>
      </c>
      <c r="C7" s="1"/>
      <c r="D7" s="4"/>
    </row>
    <row r="8" spans="1:18" ht="17.399999999999999" customHeight="1" thickBot="1" x14ac:dyDescent="0.4">
      <c r="A8" s="124" t="s">
        <v>6</v>
      </c>
      <c r="B8" s="120" t="s">
        <v>21</v>
      </c>
      <c r="C8" s="120"/>
      <c r="D8" s="120"/>
      <c r="E8" s="121" t="s">
        <v>7</v>
      </c>
      <c r="F8" s="121"/>
      <c r="G8" s="121"/>
      <c r="H8" s="121" t="s">
        <v>8</v>
      </c>
      <c r="I8" s="121"/>
      <c r="J8" s="121"/>
      <c r="K8" s="121" t="s">
        <v>9</v>
      </c>
      <c r="L8" s="121"/>
      <c r="M8" s="121"/>
      <c r="N8" s="122" t="s">
        <v>10</v>
      </c>
      <c r="O8" s="109" t="s">
        <v>11</v>
      </c>
      <c r="P8" s="111" t="s">
        <v>12</v>
      </c>
      <c r="Q8" s="113" t="s">
        <v>13</v>
      </c>
      <c r="R8" s="115" t="s">
        <v>14</v>
      </c>
    </row>
    <row r="9" spans="1:18" ht="21.6" thickBot="1" x14ac:dyDescent="0.4">
      <c r="A9" s="125"/>
      <c r="B9" s="15" t="s">
        <v>15</v>
      </c>
      <c r="C9" s="15" t="s">
        <v>16</v>
      </c>
      <c r="D9" s="16" t="s">
        <v>17</v>
      </c>
      <c r="E9" s="59">
        <v>1</v>
      </c>
      <c r="F9" s="60">
        <v>2</v>
      </c>
      <c r="G9" s="60">
        <v>3</v>
      </c>
      <c r="H9" s="59">
        <v>1</v>
      </c>
      <c r="I9" s="60">
        <v>2</v>
      </c>
      <c r="J9" s="60">
        <v>3</v>
      </c>
      <c r="K9" s="59">
        <v>1</v>
      </c>
      <c r="L9" s="60">
        <v>2</v>
      </c>
      <c r="M9" s="60">
        <v>3</v>
      </c>
      <c r="N9" s="123"/>
      <c r="O9" s="110"/>
      <c r="P9" s="112"/>
      <c r="Q9" s="114"/>
      <c r="R9" s="116"/>
    </row>
    <row r="10" spans="1:18" ht="18.600000000000001" customHeight="1" x14ac:dyDescent="0.3">
      <c r="A10" s="72">
        <v>1</v>
      </c>
      <c r="B10" s="74" t="s">
        <v>70</v>
      </c>
      <c r="C10" s="74" t="s">
        <v>71</v>
      </c>
      <c r="D10" s="74" t="s">
        <v>43</v>
      </c>
      <c r="E10" s="62">
        <v>5.25</v>
      </c>
      <c r="F10" s="63">
        <v>5.5</v>
      </c>
      <c r="G10" s="64">
        <v>5.5</v>
      </c>
      <c r="H10" s="65"/>
      <c r="I10" s="63"/>
      <c r="J10" s="64"/>
      <c r="K10" s="66">
        <f t="shared" ref="K10:K18" si="0">(E10*6)-H10</f>
        <v>31.5</v>
      </c>
      <c r="L10" s="67">
        <f t="shared" ref="L10:L18" si="1">(F10*6)-I10</f>
        <v>33</v>
      </c>
      <c r="M10" s="68">
        <f t="shared" ref="M10:M18" si="2">(G10*6)-J10</f>
        <v>33</v>
      </c>
      <c r="N10" s="69">
        <f t="shared" ref="N10:N18" si="3">MAX(K10:M10)</f>
        <v>33</v>
      </c>
      <c r="O10" s="70">
        <f t="shared" ref="O10:O18" si="4">LARGE(K10:M10,2)</f>
        <v>33</v>
      </c>
      <c r="P10" s="68">
        <f t="shared" ref="P10:P18" si="5">LARGE(K10:M10,3)</f>
        <v>31.5</v>
      </c>
      <c r="Q10" s="71">
        <f t="shared" ref="Q10:Q18" si="6">N10+O10</f>
        <v>66</v>
      </c>
      <c r="R10" s="72">
        <v>1</v>
      </c>
    </row>
    <row r="11" spans="1:18" ht="18.600000000000001" customHeight="1" x14ac:dyDescent="0.3">
      <c r="A11" s="33">
        <v>2</v>
      </c>
      <c r="B11" s="19" t="s">
        <v>69</v>
      </c>
      <c r="C11" s="19" t="s">
        <v>191</v>
      </c>
      <c r="D11" s="19" t="s">
        <v>41</v>
      </c>
      <c r="E11" s="14">
        <v>4.75</v>
      </c>
      <c r="F11" s="6">
        <v>5.25</v>
      </c>
      <c r="G11" s="7">
        <v>4.75</v>
      </c>
      <c r="H11" s="5"/>
      <c r="I11" s="6"/>
      <c r="J11" s="7"/>
      <c r="K11" s="8">
        <f t="shared" si="0"/>
        <v>28.5</v>
      </c>
      <c r="L11" s="9">
        <f t="shared" si="1"/>
        <v>31.5</v>
      </c>
      <c r="M11" s="10">
        <f t="shared" si="2"/>
        <v>28.5</v>
      </c>
      <c r="N11" s="11">
        <f t="shared" si="3"/>
        <v>31.5</v>
      </c>
      <c r="O11" s="12">
        <f t="shared" si="4"/>
        <v>28.5</v>
      </c>
      <c r="P11" s="10">
        <f t="shared" si="5"/>
        <v>28.5</v>
      </c>
      <c r="Q11" s="13">
        <f t="shared" si="6"/>
        <v>60</v>
      </c>
      <c r="R11" s="33">
        <v>2</v>
      </c>
    </row>
    <row r="12" spans="1:18" ht="18.600000000000001" customHeight="1" x14ac:dyDescent="0.3">
      <c r="A12" s="33">
        <v>3</v>
      </c>
      <c r="B12" s="19" t="s">
        <v>188</v>
      </c>
      <c r="C12" s="19" t="s">
        <v>189</v>
      </c>
      <c r="D12" s="19" t="s">
        <v>122</v>
      </c>
      <c r="E12" s="14">
        <v>5</v>
      </c>
      <c r="F12" s="6">
        <v>5</v>
      </c>
      <c r="G12" s="7">
        <v>4.5</v>
      </c>
      <c r="H12" s="5"/>
      <c r="I12" s="6"/>
      <c r="J12" s="7"/>
      <c r="K12" s="8">
        <f t="shared" si="0"/>
        <v>30</v>
      </c>
      <c r="L12" s="9">
        <f t="shared" si="1"/>
        <v>30</v>
      </c>
      <c r="M12" s="10">
        <f t="shared" si="2"/>
        <v>27</v>
      </c>
      <c r="N12" s="11">
        <f t="shared" si="3"/>
        <v>30</v>
      </c>
      <c r="O12" s="12">
        <f t="shared" si="4"/>
        <v>30</v>
      </c>
      <c r="P12" s="10">
        <f t="shared" si="5"/>
        <v>27</v>
      </c>
      <c r="Q12" s="13">
        <f t="shared" si="6"/>
        <v>60</v>
      </c>
      <c r="R12" s="33">
        <v>3</v>
      </c>
    </row>
    <row r="13" spans="1:18" ht="14.4" x14ac:dyDescent="0.3">
      <c r="A13" s="33">
        <v>4</v>
      </c>
      <c r="B13" s="19" t="s">
        <v>192</v>
      </c>
      <c r="C13" s="19" t="s">
        <v>193</v>
      </c>
      <c r="D13" s="19" t="s">
        <v>124</v>
      </c>
      <c r="E13" s="14">
        <v>4.5</v>
      </c>
      <c r="F13" s="6">
        <v>4.75</v>
      </c>
      <c r="G13" s="7">
        <v>4.75</v>
      </c>
      <c r="H13" s="5"/>
      <c r="I13" s="6"/>
      <c r="J13" s="7"/>
      <c r="K13" s="8">
        <f t="shared" si="0"/>
        <v>27</v>
      </c>
      <c r="L13" s="9">
        <f t="shared" si="1"/>
        <v>28.5</v>
      </c>
      <c r="M13" s="10">
        <f t="shared" si="2"/>
        <v>28.5</v>
      </c>
      <c r="N13" s="11">
        <f t="shared" si="3"/>
        <v>28.5</v>
      </c>
      <c r="O13" s="12">
        <f t="shared" si="4"/>
        <v>28.5</v>
      </c>
      <c r="P13" s="10">
        <f t="shared" si="5"/>
        <v>27</v>
      </c>
      <c r="Q13" s="13">
        <f t="shared" si="6"/>
        <v>57</v>
      </c>
      <c r="R13" s="33">
        <v>4</v>
      </c>
    </row>
    <row r="14" spans="1:18" ht="14.4" x14ac:dyDescent="0.3">
      <c r="A14" s="33">
        <v>5</v>
      </c>
      <c r="B14" s="19" t="s">
        <v>111</v>
      </c>
      <c r="C14" s="19" t="s">
        <v>190</v>
      </c>
      <c r="D14" s="19" t="s">
        <v>122</v>
      </c>
      <c r="E14" s="14">
        <v>4.25</v>
      </c>
      <c r="F14" s="6">
        <v>4.25</v>
      </c>
      <c r="G14" s="7">
        <v>3.75</v>
      </c>
      <c r="H14" s="5"/>
      <c r="I14" s="6"/>
      <c r="J14" s="7"/>
      <c r="K14" s="8">
        <f t="shared" si="0"/>
        <v>25.5</v>
      </c>
      <c r="L14" s="9">
        <f t="shared" si="1"/>
        <v>25.5</v>
      </c>
      <c r="M14" s="10">
        <f t="shared" si="2"/>
        <v>22.5</v>
      </c>
      <c r="N14" s="11">
        <f t="shared" si="3"/>
        <v>25.5</v>
      </c>
      <c r="O14" s="12">
        <f t="shared" si="4"/>
        <v>25.5</v>
      </c>
      <c r="P14" s="10">
        <f t="shared" si="5"/>
        <v>22.5</v>
      </c>
      <c r="Q14" s="13">
        <f t="shared" si="6"/>
        <v>51</v>
      </c>
      <c r="R14" s="33">
        <v>5</v>
      </c>
    </row>
    <row r="15" spans="1:18" ht="14.4" x14ac:dyDescent="0.3">
      <c r="A15" s="33">
        <v>6</v>
      </c>
      <c r="B15" s="19" t="s">
        <v>186</v>
      </c>
      <c r="C15" s="19" t="s">
        <v>187</v>
      </c>
      <c r="D15" s="19" t="s">
        <v>123</v>
      </c>
      <c r="E15" s="14">
        <v>3.5</v>
      </c>
      <c r="F15" s="6">
        <v>4.25</v>
      </c>
      <c r="G15" s="7">
        <v>3</v>
      </c>
      <c r="H15" s="5"/>
      <c r="I15" s="6"/>
      <c r="J15" s="7"/>
      <c r="K15" s="8">
        <f t="shared" si="0"/>
        <v>21</v>
      </c>
      <c r="L15" s="9">
        <f t="shared" si="1"/>
        <v>25.5</v>
      </c>
      <c r="M15" s="10">
        <f t="shared" si="2"/>
        <v>18</v>
      </c>
      <c r="N15" s="11">
        <f t="shared" si="3"/>
        <v>25.5</v>
      </c>
      <c r="O15" s="12">
        <f t="shared" si="4"/>
        <v>21</v>
      </c>
      <c r="P15" s="10">
        <f t="shared" si="5"/>
        <v>18</v>
      </c>
      <c r="Q15" s="13">
        <f t="shared" si="6"/>
        <v>46.5</v>
      </c>
      <c r="R15" s="33">
        <v>6</v>
      </c>
    </row>
    <row r="16" spans="1:18" ht="14.4" x14ac:dyDescent="0.3">
      <c r="A16" s="33">
        <v>7</v>
      </c>
      <c r="B16" s="19" t="s">
        <v>72</v>
      </c>
      <c r="C16" s="19" t="s">
        <v>73</v>
      </c>
      <c r="D16" s="19" t="s">
        <v>42</v>
      </c>
      <c r="E16" s="14">
        <v>2.5</v>
      </c>
      <c r="F16" s="6">
        <v>3.25</v>
      </c>
      <c r="G16" s="7">
        <v>3.75</v>
      </c>
      <c r="H16" s="5"/>
      <c r="I16" s="6"/>
      <c r="J16" s="7"/>
      <c r="K16" s="8">
        <f t="shared" si="0"/>
        <v>15</v>
      </c>
      <c r="L16" s="9">
        <f t="shared" si="1"/>
        <v>19.5</v>
      </c>
      <c r="M16" s="10">
        <f t="shared" si="2"/>
        <v>22.5</v>
      </c>
      <c r="N16" s="11">
        <f t="shared" si="3"/>
        <v>22.5</v>
      </c>
      <c r="O16" s="12">
        <f t="shared" si="4"/>
        <v>19.5</v>
      </c>
      <c r="P16" s="10">
        <f t="shared" si="5"/>
        <v>15</v>
      </c>
      <c r="Q16" s="13">
        <f t="shared" si="6"/>
        <v>42</v>
      </c>
      <c r="R16" s="33">
        <v>7</v>
      </c>
    </row>
    <row r="17" spans="1:18" ht="14.4" x14ac:dyDescent="0.3">
      <c r="A17" s="33">
        <v>8</v>
      </c>
      <c r="B17" s="19" t="s">
        <v>45</v>
      </c>
      <c r="C17" s="19" t="s">
        <v>184</v>
      </c>
      <c r="D17" s="19" t="s">
        <v>121</v>
      </c>
      <c r="E17" s="14">
        <v>2.5</v>
      </c>
      <c r="F17" s="6">
        <v>3</v>
      </c>
      <c r="G17" s="7">
        <v>3.75</v>
      </c>
      <c r="H17" s="5"/>
      <c r="I17" s="6"/>
      <c r="J17" s="7"/>
      <c r="K17" s="8">
        <f t="shared" si="0"/>
        <v>15</v>
      </c>
      <c r="L17" s="9">
        <f t="shared" si="1"/>
        <v>18</v>
      </c>
      <c r="M17" s="10">
        <f t="shared" si="2"/>
        <v>22.5</v>
      </c>
      <c r="N17" s="11">
        <f t="shared" si="3"/>
        <v>22.5</v>
      </c>
      <c r="O17" s="12">
        <f t="shared" si="4"/>
        <v>18</v>
      </c>
      <c r="P17" s="10">
        <f t="shared" si="5"/>
        <v>15</v>
      </c>
      <c r="Q17" s="13">
        <f t="shared" si="6"/>
        <v>40.5</v>
      </c>
      <c r="R17" s="33">
        <v>8</v>
      </c>
    </row>
    <row r="18" spans="1:18" ht="15" thickBot="1" x14ac:dyDescent="0.35">
      <c r="A18" s="49">
        <v>9</v>
      </c>
      <c r="B18" s="44" t="s">
        <v>70</v>
      </c>
      <c r="C18" s="44" t="s">
        <v>185</v>
      </c>
      <c r="D18" s="44" t="s">
        <v>123</v>
      </c>
      <c r="E18" s="46">
        <v>1.75</v>
      </c>
      <c r="F18" s="47">
        <v>3</v>
      </c>
      <c r="G18" s="34">
        <v>3</v>
      </c>
      <c r="H18" s="48"/>
      <c r="I18" s="47"/>
      <c r="J18" s="34"/>
      <c r="K18" s="35">
        <f t="shared" si="0"/>
        <v>10.5</v>
      </c>
      <c r="L18" s="36">
        <f t="shared" si="1"/>
        <v>18</v>
      </c>
      <c r="M18" s="37">
        <f t="shared" si="2"/>
        <v>18</v>
      </c>
      <c r="N18" s="38">
        <f t="shared" si="3"/>
        <v>18</v>
      </c>
      <c r="O18" s="39">
        <f t="shared" si="4"/>
        <v>18</v>
      </c>
      <c r="P18" s="37">
        <f t="shared" si="5"/>
        <v>10.5</v>
      </c>
      <c r="Q18" s="40">
        <f t="shared" si="6"/>
        <v>36</v>
      </c>
      <c r="R18" s="49">
        <v>9</v>
      </c>
    </row>
  </sheetData>
  <sheetProtection algorithmName="SHA-512" hashValue="Z56ruthFgpD9DBPTk4/+6i1daO+AyeFZDKy9FwgFHcMGCxi2VhGttxmaUfYzK59A5dc8Li9XmkksiRgby3F3kQ==" saltValue="Ehu+tuL9t27PkHwWIS6MmA==" spinCount="100000" sheet="1" selectLockedCells="1" selectUnlockedCells="1"/>
  <autoFilter ref="A1:R1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1">
    <mergeCell ref="N8:N9"/>
    <mergeCell ref="O8:O9"/>
    <mergeCell ref="P8:P9"/>
    <mergeCell ref="Q8:Q9"/>
    <mergeCell ref="R8:R9"/>
    <mergeCell ref="A1:R2"/>
    <mergeCell ref="A8:A9"/>
    <mergeCell ref="B8:D8"/>
    <mergeCell ref="E8:G8"/>
    <mergeCell ref="H8:J8"/>
    <mergeCell ref="K8:M8"/>
  </mergeCells>
  <pageMargins left="0.78749999999999998" right="0.78749999999999998" top="1.0527777777777778" bottom="1.0527777777777778" header="0.78749999999999998" footer="0.78749999999999998"/>
  <pageSetup paperSize="9" firstPageNumber="0" fitToHeight="0" orientation="landscape" horizontalDpi="300" verticalDpi="300"/>
  <headerFooter alignWithMargins="0">
    <oddHeader>&amp;C&amp;"Times New Roman,Navadno"&amp;12&amp;A</oddHeader>
    <oddFooter>&amp;C&amp;"Times New Roman,Navadno"&amp;12Page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topLeftCell="A4" zoomScaleNormal="100" workbookViewId="0">
      <selection activeCell="B10" sqref="B10"/>
    </sheetView>
  </sheetViews>
  <sheetFormatPr defaultColWidth="11.5546875" defaultRowHeight="13.2" x14ac:dyDescent="0.25"/>
  <cols>
    <col min="1" max="1" width="11.5546875" customWidth="1"/>
    <col min="2" max="2" width="14.5546875" customWidth="1"/>
    <col min="3" max="3" width="13.109375" bestFit="1" customWidth="1"/>
    <col min="4" max="4" width="51.109375" customWidth="1"/>
  </cols>
  <sheetData>
    <row r="1" spans="1:19" x14ac:dyDescent="0.25">
      <c r="A1" s="117" t="str">
        <f>'DEČKI 2015'!A1:R2</f>
        <v>DRŽAVNO PRVENSTVO V SMUČARSKIH SKOKIH Z ALPSKIMI SMUČMI ZA OSNOVNE ŠOLE   Planica 9.3.2022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9" ht="18" customHeight="1" x14ac:dyDescent="0.3">
      <c r="A3" s="1"/>
      <c r="B3" s="2" t="s">
        <v>0</v>
      </c>
      <c r="C3" s="1"/>
      <c r="D3" t="s">
        <v>1</v>
      </c>
      <c r="L3" s="3" t="str">
        <f>'DEČKI 2015'!L3</f>
        <v>Organizator: SSK Norica Žiri</v>
      </c>
    </row>
    <row r="4" spans="1:19" ht="18" customHeight="1" x14ac:dyDescent="0.3">
      <c r="A4" s="1"/>
      <c r="B4" s="2" t="s">
        <v>2</v>
      </c>
      <c r="C4" s="1"/>
    </row>
    <row r="5" spans="1:19" ht="18" customHeight="1" x14ac:dyDescent="0.3">
      <c r="A5" s="1"/>
      <c r="B5" s="2" t="s">
        <v>3</v>
      </c>
      <c r="C5" s="1"/>
      <c r="D5" s="4"/>
    </row>
    <row r="6" spans="1:19" ht="18" customHeight="1" x14ac:dyDescent="0.3">
      <c r="A6" s="1"/>
      <c r="B6" s="2" t="s">
        <v>4</v>
      </c>
      <c r="C6" s="1"/>
      <c r="D6" s="4"/>
    </row>
    <row r="7" spans="1:19" ht="18" customHeight="1" thickBot="1" x14ac:dyDescent="0.35">
      <c r="A7" s="1"/>
      <c r="B7" s="2" t="s">
        <v>5</v>
      </c>
      <c r="C7" s="1"/>
      <c r="D7" s="4"/>
    </row>
    <row r="8" spans="1:19" ht="17.399999999999999" customHeight="1" thickBot="1" x14ac:dyDescent="0.4">
      <c r="A8" s="124" t="s">
        <v>6</v>
      </c>
      <c r="B8" s="120" t="s">
        <v>22</v>
      </c>
      <c r="C8" s="120"/>
      <c r="D8" s="120"/>
      <c r="E8" s="121" t="s">
        <v>7</v>
      </c>
      <c r="F8" s="121"/>
      <c r="G8" s="121"/>
      <c r="H8" s="121" t="s">
        <v>8</v>
      </c>
      <c r="I8" s="121"/>
      <c r="J8" s="121"/>
      <c r="K8" s="121" t="s">
        <v>9</v>
      </c>
      <c r="L8" s="121"/>
      <c r="M8" s="121"/>
      <c r="N8" s="122" t="s">
        <v>10</v>
      </c>
      <c r="O8" s="109" t="s">
        <v>11</v>
      </c>
      <c r="P8" s="111" t="s">
        <v>12</v>
      </c>
      <c r="Q8" s="113" t="s">
        <v>13</v>
      </c>
      <c r="R8" s="115" t="s">
        <v>14</v>
      </c>
    </row>
    <row r="9" spans="1:19" ht="21.6" thickBot="1" x14ac:dyDescent="0.4">
      <c r="A9" s="125"/>
      <c r="B9" s="15" t="s">
        <v>15</v>
      </c>
      <c r="C9" s="15" t="s">
        <v>16</v>
      </c>
      <c r="D9" s="16" t="s">
        <v>17</v>
      </c>
      <c r="E9" s="59">
        <v>1</v>
      </c>
      <c r="F9" s="60">
        <v>2</v>
      </c>
      <c r="G9" s="60">
        <v>3</v>
      </c>
      <c r="H9" s="59">
        <v>1</v>
      </c>
      <c r="I9" s="60">
        <v>2</v>
      </c>
      <c r="J9" s="60">
        <v>3</v>
      </c>
      <c r="K9" s="59">
        <v>1</v>
      </c>
      <c r="L9" s="60">
        <v>2</v>
      </c>
      <c r="M9" s="60">
        <v>3</v>
      </c>
      <c r="N9" s="123"/>
      <c r="O9" s="110"/>
      <c r="P9" s="112"/>
      <c r="Q9" s="114"/>
      <c r="R9" s="116"/>
    </row>
    <row r="10" spans="1:19" s="18" customFormat="1" ht="13.8" x14ac:dyDescent="0.25">
      <c r="A10" s="85">
        <v>1</v>
      </c>
      <c r="B10" s="73" t="s">
        <v>77</v>
      </c>
      <c r="C10" s="73" t="s">
        <v>78</v>
      </c>
      <c r="D10" s="74" t="s">
        <v>44</v>
      </c>
      <c r="E10" s="75">
        <v>6.25</v>
      </c>
      <c r="F10" s="76">
        <v>6.25</v>
      </c>
      <c r="G10" s="77">
        <v>5.5</v>
      </c>
      <c r="H10" s="78"/>
      <c r="I10" s="76"/>
      <c r="J10" s="77"/>
      <c r="K10" s="79">
        <f t="shared" ref="K10:K27" si="0">(E10*6)-H10</f>
        <v>37.5</v>
      </c>
      <c r="L10" s="80">
        <f t="shared" ref="L10:L27" si="1">(F10*6)-I10</f>
        <v>37.5</v>
      </c>
      <c r="M10" s="81">
        <f t="shared" ref="M10:M27" si="2">(G10*6)-J10</f>
        <v>33</v>
      </c>
      <c r="N10" s="82">
        <f t="shared" ref="N10:N27" si="3">MAX(K10:M10)</f>
        <v>37.5</v>
      </c>
      <c r="O10" s="83">
        <f t="shared" ref="O10:O27" si="4">LARGE(K10:M10,2)</f>
        <v>37.5</v>
      </c>
      <c r="P10" s="81">
        <f t="shared" ref="P10:P27" si="5">LARGE(K10:M10,3)</f>
        <v>33</v>
      </c>
      <c r="Q10" s="84">
        <f t="shared" ref="Q10:Q27" si="6">N10+O10</f>
        <v>75</v>
      </c>
      <c r="R10" s="85">
        <v>1</v>
      </c>
      <c r="S10" s="32"/>
    </row>
    <row r="11" spans="1:19" s="18" customFormat="1" ht="13.8" x14ac:dyDescent="0.25">
      <c r="A11" s="43">
        <v>2</v>
      </c>
      <c r="B11" s="58" t="s">
        <v>110</v>
      </c>
      <c r="C11" s="58" t="s">
        <v>80</v>
      </c>
      <c r="D11" s="19" t="s">
        <v>95</v>
      </c>
      <c r="E11" s="21">
        <v>5.75</v>
      </c>
      <c r="F11" s="22">
        <v>5.5</v>
      </c>
      <c r="G11" s="23">
        <v>6</v>
      </c>
      <c r="H11" s="24"/>
      <c r="I11" s="22"/>
      <c r="J11" s="23"/>
      <c r="K11" s="25">
        <f t="shared" si="0"/>
        <v>34.5</v>
      </c>
      <c r="L11" s="26">
        <f t="shared" si="1"/>
        <v>33</v>
      </c>
      <c r="M11" s="27">
        <f t="shared" si="2"/>
        <v>36</v>
      </c>
      <c r="N11" s="28">
        <f t="shared" si="3"/>
        <v>36</v>
      </c>
      <c r="O11" s="29">
        <f t="shared" si="4"/>
        <v>34.5</v>
      </c>
      <c r="P11" s="27">
        <f t="shared" si="5"/>
        <v>33</v>
      </c>
      <c r="Q11" s="30">
        <f t="shared" si="6"/>
        <v>70.5</v>
      </c>
      <c r="R11" s="43">
        <v>2</v>
      </c>
      <c r="S11" s="32"/>
    </row>
    <row r="12" spans="1:19" s="18" customFormat="1" ht="13.8" x14ac:dyDescent="0.25">
      <c r="A12" s="50">
        <v>3</v>
      </c>
      <c r="B12" s="58" t="s">
        <v>93</v>
      </c>
      <c r="C12" s="58" t="s">
        <v>94</v>
      </c>
      <c r="D12" s="19" t="s">
        <v>44</v>
      </c>
      <c r="E12" s="21">
        <v>6</v>
      </c>
      <c r="F12" s="22">
        <v>4.75</v>
      </c>
      <c r="G12" s="23">
        <v>5.5</v>
      </c>
      <c r="H12" s="24"/>
      <c r="I12" s="22"/>
      <c r="J12" s="23"/>
      <c r="K12" s="25">
        <f t="shared" si="0"/>
        <v>36</v>
      </c>
      <c r="L12" s="26">
        <f t="shared" si="1"/>
        <v>28.5</v>
      </c>
      <c r="M12" s="27">
        <f t="shared" si="2"/>
        <v>33</v>
      </c>
      <c r="N12" s="28">
        <f t="shared" si="3"/>
        <v>36</v>
      </c>
      <c r="O12" s="29">
        <f t="shared" si="4"/>
        <v>33</v>
      </c>
      <c r="P12" s="27">
        <f t="shared" si="5"/>
        <v>28.5</v>
      </c>
      <c r="Q12" s="30">
        <f t="shared" si="6"/>
        <v>69</v>
      </c>
      <c r="R12" s="50">
        <v>3</v>
      </c>
      <c r="S12" s="32"/>
    </row>
    <row r="13" spans="1:19" s="18" customFormat="1" ht="13.8" x14ac:dyDescent="0.25">
      <c r="A13" s="50">
        <v>4</v>
      </c>
      <c r="B13" s="58" t="s">
        <v>92</v>
      </c>
      <c r="C13" s="58" t="s">
        <v>194</v>
      </c>
      <c r="D13" s="19" t="s">
        <v>127</v>
      </c>
      <c r="E13" s="21">
        <v>5.5</v>
      </c>
      <c r="F13" s="22">
        <v>5.75</v>
      </c>
      <c r="G13" s="23">
        <v>5.5</v>
      </c>
      <c r="H13" s="24"/>
      <c r="I13" s="22"/>
      <c r="J13" s="23"/>
      <c r="K13" s="25">
        <f t="shared" si="0"/>
        <v>33</v>
      </c>
      <c r="L13" s="26">
        <f t="shared" si="1"/>
        <v>34.5</v>
      </c>
      <c r="M13" s="27">
        <f t="shared" si="2"/>
        <v>33</v>
      </c>
      <c r="N13" s="28">
        <f t="shared" si="3"/>
        <v>34.5</v>
      </c>
      <c r="O13" s="29">
        <f t="shared" si="4"/>
        <v>33</v>
      </c>
      <c r="P13" s="27">
        <f t="shared" si="5"/>
        <v>33</v>
      </c>
      <c r="Q13" s="30">
        <f t="shared" si="6"/>
        <v>67.5</v>
      </c>
      <c r="R13" s="50">
        <v>4</v>
      </c>
      <c r="S13" s="32"/>
    </row>
    <row r="14" spans="1:19" s="18" customFormat="1" ht="13.8" x14ac:dyDescent="0.25">
      <c r="A14" s="50">
        <v>5</v>
      </c>
      <c r="B14" s="58" t="s">
        <v>88</v>
      </c>
      <c r="C14" s="58" t="s">
        <v>89</v>
      </c>
      <c r="D14" s="19" t="s">
        <v>43</v>
      </c>
      <c r="E14" s="21">
        <v>5.5</v>
      </c>
      <c r="F14" s="22">
        <v>5.5</v>
      </c>
      <c r="G14" s="23">
        <v>5.5</v>
      </c>
      <c r="H14" s="24"/>
      <c r="I14" s="22"/>
      <c r="J14" s="23"/>
      <c r="K14" s="25">
        <f t="shared" si="0"/>
        <v>33</v>
      </c>
      <c r="L14" s="26">
        <f t="shared" si="1"/>
        <v>33</v>
      </c>
      <c r="M14" s="27">
        <f t="shared" si="2"/>
        <v>33</v>
      </c>
      <c r="N14" s="28">
        <f t="shared" si="3"/>
        <v>33</v>
      </c>
      <c r="O14" s="29">
        <f t="shared" si="4"/>
        <v>33</v>
      </c>
      <c r="P14" s="27">
        <f t="shared" si="5"/>
        <v>33</v>
      </c>
      <c r="Q14" s="30">
        <f t="shared" si="6"/>
        <v>66</v>
      </c>
      <c r="R14" s="50">
        <v>5</v>
      </c>
      <c r="S14" s="32"/>
    </row>
    <row r="15" spans="1:19" s="18" customFormat="1" ht="13.8" x14ac:dyDescent="0.25">
      <c r="A15" s="50">
        <v>6</v>
      </c>
      <c r="B15" s="58" t="s">
        <v>81</v>
      </c>
      <c r="C15" s="58" t="s">
        <v>55</v>
      </c>
      <c r="D15" s="19" t="s">
        <v>43</v>
      </c>
      <c r="E15" s="21">
        <v>5.75</v>
      </c>
      <c r="F15" s="22">
        <v>5.25</v>
      </c>
      <c r="G15" s="23">
        <v>5.25</v>
      </c>
      <c r="H15" s="24"/>
      <c r="I15" s="22"/>
      <c r="J15" s="23"/>
      <c r="K15" s="25">
        <f t="shared" si="0"/>
        <v>34.5</v>
      </c>
      <c r="L15" s="26">
        <f t="shared" si="1"/>
        <v>31.5</v>
      </c>
      <c r="M15" s="27">
        <f t="shared" si="2"/>
        <v>31.5</v>
      </c>
      <c r="N15" s="28">
        <f t="shared" si="3"/>
        <v>34.5</v>
      </c>
      <c r="O15" s="29">
        <f t="shared" si="4"/>
        <v>31.5</v>
      </c>
      <c r="P15" s="27">
        <f t="shared" si="5"/>
        <v>31.5</v>
      </c>
      <c r="Q15" s="30">
        <f t="shared" si="6"/>
        <v>66</v>
      </c>
      <c r="R15" s="50">
        <v>6</v>
      </c>
      <c r="S15" s="32"/>
    </row>
    <row r="16" spans="1:19" s="18" customFormat="1" ht="13.8" x14ac:dyDescent="0.25">
      <c r="A16" s="50">
        <v>6</v>
      </c>
      <c r="B16" s="58" t="s">
        <v>90</v>
      </c>
      <c r="C16" s="58" t="s">
        <v>179</v>
      </c>
      <c r="D16" s="19" t="s">
        <v>124</v>
      </c>
      <c r="E16" s="21">
        <v>5.25</v>
      </c>
      <c r="F16" s="22">
        <v>5.5</v>
      </c>
      <c r="G16" s="23">
        <v>5.5</v>
      </c>
      <c r="H16" s="24"/>
      <c r="I16" s="22"/>
      <c r="J16" s="23"/>
      <c r="K16" s="25">
        <f t="shared" si="0"/>
        <v>31.5</v>
      </c>
      <c r="L16" s="26">
        <f t="shared" si="1"/>
        <v>33</v>
      </c>
      <c r="M16" s="27">
        <f t="shared" si="2"/>
        <v>33</v>
      </c>
      <c r="N16" s="28">
        <f t="shared" si="3"/>
        <v>33</v>
      </c>
      <c r="O16" s="29">
        <f t="shared" si="4"/>
        <v>33</v>
      </c>
      <c r="P16" s="27">
        <f t="shared" si="5"/>
        <v>31.5</v>
      </c>
      <c r="Q16" s="30">
        <f t="shared" si="6"/>
        <v>66</v>
      </c>
      <c r="R16" s="50">
        <v>6</v>
      </c>
      <c r="S16" s="32"/>
    </row>
    <row r="17" spans="1:33" s="18" customFormat="1" ht="13.8" x14ac:dyDescent="0.25">
      <c r="A17" s="50">
        <v>8</v>
      </c>
      <c r="B17" s="58" t="s">
        <v>76</v>
      </c>
      <c r="C17" s="58" t="s">
        <v>196</v>
      </c>
      <c r="D17" s="19" t="s">
        <v>128</v>
      </c>
      <c r="E17" s="21">
        <v>5.25</v>
      </c>
      <c r="F17" s="22">
        <v>5</v>
      </c>
      <c r="G17" s="23">
        <v>5.75</v>
      </c>
      <c r="H17" s="24"/>
      <c r="I17" s="22"/>
      <c r="J17" s="23"/>
      <c r="K17" s="25">
        <f t="shared" si="0"/>
        <v>31.5</v>
      </c>
      <c r="L17" s="26">
        <f t="shared" si="1"/>
        <v>30</v>
      </c>
      <c r="M17" s="27">
        <f t="shared" si="2"/>
        <v>34.5</v>
      </c>
      <c r="N17" s="28">
        <f t="shared" si="3"/>
        <v>34.5</v>
      </c>
      <c r="O17" s="29">
        <f t="shared" si="4"/>
        <v>31.5</v>
      </c>
      <c r="P17" s="27">
        <f t="shared" si="5"/>
        <v>30</v>
      </c>
      <c r="Q17" s="30">
        <f t="shared" si="6"/>
        <v>66</v>
      </c>
      <c r="R17" s="50">
        <v>8</v>
      </c>
      <c r="S17" s="32"/>
    </row>
    <row r="18" spans="1:33" s="18" customFormat="1" ht="13.8" x14ac:dyDescent="0.25">
      <c r="A18" s="50">
        <v>9</v>
      </c>
      <c r="B18" s="58" t="s">
        <v>90</v>
      </c>
      <c r="C18" s="58" t="s">
        <v>91</v>
      </c>
      <c r="D18" s="19" t="s">
        <v>97</v>
      </c>
      <c r="E18" s="21">
        <v>4.5</v>
      </c>
      <c r="F18" s="22">
        <v>5.75</v>
      </c>
      <c r="G18" s="23">
        <v>5</v>
      </c>
      <c r="H18" s="24"/>
      <c r="I18" s="22"/>
      <c r="J18" s="23"/>
      <c r="K18" s="25">
        <f t="shared" si="0"/>
        <v>27</v>
      </c>
      <c r="L18" s="26">
        <f t="shared" si="1"/>
        <v>34.5</v>
      </c>
      <c r="M18" s="27">
        <f t="shared" si="2"/>
        <v>30</v>
      </c>
      <c r="N18" s="28">
        <f t="shared" si="3"/>
        <v>34.5</v>
      </c>
      <c r="O18" s="29">
        <f t="shared" si="4"/>
        <v>30</v>
      </c>
      <c r="P18" s="27">
        <f t="shared" si="5"/>
        <v>27</v>
      </c>
      <c r="Q18" s="30">
        <f t="shared" si="6"/>
        <v>64.5</v>
      </c>
      <c r="R18" s="50">
        <v>9</v>
      </c>
      <c r="S18" s="32"/>
    </row>
    <row r="19" spans="1:33" s="18" customFormat="1" ht="13.8" x14ac:dyDescent="0.25">
      <c r="A19" s="50">
        <v>10</v>
      </c>
      <c r="B19" s="58" t="s">
        <v>85</v>
      </c>
      <c r="C19" s="58" t="s">
        <v>86</v>
      </c>
      <c r="D19" s="19" t="s">
        <v>43</v>
      </c>
      <c r="E19" s="21">
        <v>5.25</v>
      </c>
      <c r="F19" s="22">
        <v>5.25</v>
      </c>
      <c r="G19" s="23">
        <v>5.25</v>
      </c>
      <c r="H19" s="24"/>
      <c r="I19" s="22"/>
      <c r="J19" s="23"/>
      <c r="K19" s="25">
        <f>(E19*6)-H19</f>
        <v>31.5</v>
      </c>
      <c r="L19" s="26">
        <f>(F19*6)-I19</f>
        <v>31.5</v>
      </c>
      <c r="M19" s="27">
        <f>(G19*6)-J19</f>
        <v>31.5</v>
      </c>
      <c r="N19" s="28">
        <f>MAX(K19:M19)</f>
        <v>31.5</v>
      </c>
      <c r="O19" s="29">
        <f>LARGE(K19:M19,2)</f>
        <v>31.5</v>
      </c>
      <c r="P19" s="27">
        <f>LARGE(K19:M19,3)</f>
        <v>31.5</v>
      </c>
      <c r="Q19" s="30">
        <f>N19+O19</f>
        <v>63</v>
      </c>
      <c r="R19" s="50">
        <v>10</v>
      </c>
      <c r="S19" s="32"/>
    </row>
    <row r="20" spans="1:33" s="88" customFormat="1" ht="13.8" x14ac:dyDescent="0.25">
      <c r="A20" s="108">
        <v>11</v>
      </c>
      <c r="B20" s="58" t="s">
        <v>84</v>
      </c>
      <c r="C20" s="58" t="s">
        <v>50</v>
      </c>
      <c r="D20" s="19" t="s">
        <v>42</v>
      </c>
      <c r="E20" s="21">
        <v>5.25</v>
      </c>
      <c r="F20" s="22">
        <v>5.25</v>
      </c>
      <c r="G20" s="23">
        <v>5</v>
      </c>
      <c r="H20" s="24"/>
      <c r="I20" s="22"/>
      <c r="J20" s="23"/>
      <c r="K20" s="25">
        <f t="shared" si="0"/>
        <v>31.5</v>
      </c>
      <c r="L20" s="26">
        <f t="shared" si="1"/>
        <v>31.5</v>
      </c>
      <c r="M20" s="27">
        <f t="shared" si="2"/>
        <v>30</v>
      </c>
      <c r="N20" s="28">
        <f t="shared" si="3"/>
        <v>31.5</v>
      </c>
      <c r="O20" s="29">
        <f t="shared" si="4"/>
        <v>31.5</v>
      </c>
      <c r="P20" s="27">
        <f t="shared" si="5"/>
        <v>30</v>
      </c>
      <c r="Q20" s="30">
        <f t="shared" si="6"/>
        <v>63</v>
      </c>
      <c r="R20" s="108">
        <v>11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s="18" customFormat="1" ht="13.8" x14ac:dyDescent="0.25">
      <c r="A21" s="50">
        <v>12</v>
      </c>
      <c r="B21" s="58" t="s">
        <v>197</v>
      </c>
      <c r="C21" s="58" t="s">
        <v>198</v>
      </c>
      <c r="D21" s="19" t="s">
        <v>121</v>
      </c>
      <c r="E21" s="21">
        <v>5</v>
      </c>
      <c r="F21" s="22">
        <v>4.75</v>
      </c>
      <c r="G21" s="23">
        <v>4</v>
      </c>
      <c r="H21" s="24"/>
      <c r="I21" s="22"/>
      <c r="J21" s="23"/>
      <c r="K21" s="25">
        <f t="shared" si="0"/>
        <v>30</v>
      </c>
      <c r="L21" s="26">
        <f t="shared" si="1"/>
        <v>28.5</v>
      </c>
      <c r="M21" s="27">
        <f t="shared" si="2"/>
        <v>24</v>
      </c>
      <c r="N21" s="28">
        <f t="shared" si="3"/>
        <v>30</v>
      </c>
      <c r="O21" s="29">
        <f t="shared" si="4"/>
        <v>28.5</v>
      </c>
      <c r="P21" s="27">
        <f t="shared" si="5"/>
        <v>24</v>
      </c>
      <c r="Q21" s="30">
        <f t="shared" si="6"/>
        <v>58.5</v>
      </c>
      <c r="R21" s="50">
        <v>12</v>
      </c>
      <c r="S21" s="32"/>
    </row>
    <row r="22" spans="1:33" s="18" customFormat="1" ht="13.8" x14ac:dyDescent="0.25">
      <c r="A22" s="50">
        <v>13</v>
      </c>
      <c r="B22" s="58" t="s">
        <v>79</v>
      </c>
      <c r="C22" s="58" t="s">
        <v>28</v>
      </c>
      <c r="D22" s="19" t="s">
        <v>42</v>
      </c>
      <c r="E22" s="21">
        <v>4.75</v>
      </c>
      <c r="F22" s="22">
        <v>4.75</v>
      </c>
      <c r="G22" s="23">
        <v>4</v>
      </c>
      <c r="H22" s="24"/>
      <c r="I22" s="22"/>
      <c r="J22" s="23"/>
      <c r="K22" s="25">
        <f t="shared" si="0"/>
        <v>28.5</v>
      </c>
      <c r="L22" s="26">
        <f t="shared" si="1"/>
        <v>28.5</v>
      </c>
      <c r="M22" s="27">
        <f t="shared" si="2"/>
        <v>24</v>
      </c>
      <c r="N22" s="28">
        <f t="shared" si="3"/>
        <v>28.5</v>
      </c>
      <c r="O22" s="29">
        <f t="shared" si="4"/>
        <v>28.5</v>
      </c>
      <c r="P22" s="27">
        <f t="shared" si="5"/>
        <v>24</v>
      </c>
      <c r="Q22" s="30">
        <f t="shared" si="6"/>
        <v>57</v>
      </c>
      <c r="R22" s="50">
        <v>13</v>
      </c>
      <c r="S22" s="32"/>
    </row>
    <row r="23" spans="1:33" s="18" customFormat="1" ht="13.8" x14ac:dyDescent="0.25">
      <c r="A23" s="50">
        <v>14</v>
      </c>
      <c r="B23" s="58" t="s">
        <v>37</v>
      </c>
      <c r="C23" s="58" t="s">
        <v>217</v>
      </c>
      <c r="D23" s="19" t="s">
        <v>119</v>
      </c>
      <c r="E23" s="21">
        <v>5</v>
      </c>
      <c r="F23" s="22">
        <v>4.75</v>
      </c>
      <c r="G23" s="23">
        <v>5</v>
      </c>
      <c r="H23" s="24">
        <v>3</v>
      </c>
      <c r="I23" s="22">
        <v>6</v>
      </c>
      <c r="J23" s="23">
        <v>6</v>
      </c>
      <c r="K23" s="25">
        <f t="shared" si="0"/>
        <v>27</v>
      </c>
      <c r="L23" s="26">
        <f t="shared" si="1"/>
        <v>22.5</v>
      </c>
      <c r="M23" s="27">
        <f t="shared" si="2"/>
        <v>24</v>
      </c>
      <c r="N23" s="28">
        <f t="shared" si="3"/>
        <v>27</v>
      </c>
      <c r="O23" s="29">
        <f t="shared" si="4"/>
        <v>24</v>
      </c>
      <c r="P23" s="27">
        <f t="shared" si="5"/>
        <v>22.5</v>
      </c>
      <c r="Q23" s="30">
        <f t="shared" si="6"/>
        <v>51</v>
      </c>
      <c r="R23" s="50">
        <v>14</v>
      </c>
      <c r="S23" s="32"/>
    </row>
    <row r="24" spans="1:33" s="18" customFormat="1" ht="13.8" x14ac:dyDescent="0.25">
      <c r="A24" s="50">
        <v>15</v>
      </c>
      <c r="B24" s="58" t="s">
        <v>77</v>
      </c>
      <c r="C24" s="58" t="s">
        <v>195</v>
      </c>
      <c r="D24" s="19" t="s">
        <v>119</v>
      </c>
      <c r="E24" s="21">
        <v>3</v>
      </c>
      <c r="F24" s="22">
        <v>4</v>
      </c>
      <c r="G24" s="23">
        <v>4.5</v>
      </c>
      <c r="H24" s="24"/>
      <c r="I24" s="22"/>
      <c r="J24" s="23"/>
      <c r="K24" s="25">
        <f t="shared" si="0"/>
        <v>18</v>
      </c>
      <c r="L24" s="26">
        <f t="shared" si="1"/>
        <v>24</v>
      </c>
      <c r="M24" s="27">
        <f t="shared" si="2"/>
        <v>27</v>
      </c>
      <c r="N24" s="28">
        <f t="shared" si="3"/>
        <v>27</v>
      </c>
      <c r="O24" s="29">
        <f t="shared" si="4"/>
        <v>24</v>
      </c>
      <c r="P24" s="27">
        <f t="shared" si="5"/>
        <v>18</v>
      </c>
      <c r="Q24" s="30">
        <f t="shared" si="6"/>
        <v>51</v>
      </c>
      <c r="R24" s="50">
        <v>15</v>
      </c>
      <c r="S24" s="32"/>
    </row>
    <row r="25" spans="1:33" s="18" customFormat="1" ht="13.8" x14ac:dyDescent="0.25">
      <c r="A25" s="50">
        <v>16</v>
      </c>
      <c r="B25" s="58" t="s">
        <v>200</v>
      </c>
      <c r="C25" s="58" t="s">
        <v>201</v>
      </c>
      <c r="D25" s="19" t="s">
        <v>129</v>
      </c>
      <c r="E25" s="21">
        <v>4.25</v>
      </c>
      <c r="F25" s="22">
        <v>4.25</v>
      </c>
      <c r="G25" s="23">
        <v>4</v>
      </c>
      <c r="H25" s="24">
        <v>3</v>
      </c>
      <c r="I25" s="22"/>
      <c r="J25" s="23">
        <v>6</v>
      </c>
      <c r="K25" s="25">
        <f t="shared" si="0"/>
        <v>22.5</v>
      </c>
      <c r="L25" s="26">
        <f t="shared" si="1"/>
        <v>25.5</v>
      </c>
      <c r="M25" s="27">
        <f t="shared" si="2"/>
        <v>18</v>
      </c>
      <c r="N25" s="28">
        <f t="shared" si="3"/>
        <v>25.5</v>
      </c>
      <c r="O25" s="29">
        <f t="shared" si="4"/>
        <v>22.5</v>
      </c>
      <c r="P25" s="27">
        <f t="shared" si="5"/>
        <v>18</v>
      </c>
      <c r="Q25" s="30">
        <f t="shared" si="6"/>
        <v>48</v>
      </c>
      <c r="R25" s="50">
        <v>16</v>
      </c>
      <c r="S25" s="32"/>
    </row>
    <row r="26" spans="1:33" s="18" customFormat="1" ht="13.8" x14ac:dyDescent="0.25">
      <c r="A26" s="50">
        <v>17</v>
      </c>
      <c r="B26" s="58" t="s">
        <v>146</v>
      </c>
      <c r="C26" s="58" t="s">
        <v>199</v>
      </c>
      <c r="D26" s="19" t="s">
        <v>121</v>
      </c>
      <c r="E26" s="21">
        <v>3</v>
      </c>
      <c r="F26" s="22">
        <v>3.5</v>
      </c>
      <c r="G26" s="23">
        <v>3.5</v>
      </c>
      <c r="H26" s="24"/>
      <c r="I26" s="22"/>
      <c r="J26" s="23"/>
      <c r="K26" s="25">
        <f t="shared" si="0"/>
        <v>18</v>
      </c>
      <c r="L26" s="26">
        <f t="shared" si="1"/>
        <v>21</v>
      </c>
      <c r="M26" s="27">
        <f t="shared" si="2"/>
        <v>21</v>
      </c>
      <c r="N26" s="28">
        <f t="shared" si="3"/>
        <v>21</v>
      </c>
      <c r="O26" s="29">
        <f t="shared" si="4"/>
        <v>21</v>
      </c>
      <c r="P26" s="27">
        <f t="shared" si="5"/>
        <v>18</v>
      </c>
      <c r="Q26" s="30">
        <f t="shared" si="6"/>
        <v>42</v>
      </c>
      <c r="R26" s="50">
        <v>17</v>
      </c>
      <c r="S26" s="32"/>
    </row>
    <row r="27" spans="1:33" s="18" customFormat="1" ht="13.8" x14ac:dyDescent="0.25">
      <c r="A27" s="50">
        <v>18</v>
      </c>
      <c r="B27" s="58" t="s">
        <v>53</v>
      </c>
      <c r="C27" s="58" t="s">
        <v>82</v>
      </c>
      <c r="D27" s="19" t="s">
        <v>43</v>
      </c>
      <c r="E27" s="21">
        <v>4.25</v>
      </c>
      <c r="F27" s="22">
        <v>2.5</v>
      </c>
      <c r="G27" s="23">
        <v>2.75</v>
      </c>
      <c r="H27" s="24"/>
      <c r="I27" s="22"/>
      <c r="J27" s="23"/>
      <c r="K27" s="25">
        <f t="shared" si="0"/>
        <v>25.5</v>
      </c>
      <c r="L27" s="26">
        <f t="shared" si="1"/>
        <v>15</v>
      </c>
      <c r="M27" s="27">
        <f t="shared" si="2"/>
        <v>16.5</v>
      </c>
      <c r="N27" s="28">
        <f t="shared" si="3"/>
        <v>25.5</v>
      </c>
      <c r="O27" s="29">
        <f t="shared" si="4"/>
        <v>16.5</v>
      </c>
      <c r="P27" s="27">
        <f t="shared" si="5"/>
        <v>15</v>
      </c>
      <c r="Q27" s="30">
        <f t="shared" si="6"/>
        <v>42</v>
      </c>
      <c r="R27" s="50">
        <v>18</v>
      </c>
      <c r="S27" s="32"/>
    </row>
  </sheetData>
  <sheetProtection algorithmName="SHA-512" hashValue="+1W8nj8hMOjp5737Cv/fl5De7DgU60B/9xQgt57VAAFHG9AXhW3Dlhkplhaex1Tj5NaYHnCROsS3WxV16uqPvQ==" saltValue="FCDVDmGnxnmmGK0tmeFefw==" spinCount="100000" sheet="1" selectLockedCells="1" selectUnlockedCells="1"/>
  <mergeCells count="11">
    <mergeCell ref="N8:N9"/>
    <mergeCell ref="O8:O9"/>
    <mergeCell ref="P8:P9"/>
    <mergeCell ref="Q8:Q9"/>
    <mergeCell ref="R8:R9"/>
    <mergeCell ref="A1:R2"/>
    <mergeCell ref="A8:A9"/>
    <mergeCell ref="B8:D8"/>
    <mergeCell ref="E8:G8"/>
    <mergeCell ref="H8:J8"/>
    <mergeCell ref="K8:M8"/>
  </mergeCells>
  <pageMargins left="0.78749999999999998" right="0.78749999999999998" top="1.0527777777777778" bottom="1.0527777777777778" header="0.78749999999999998" footer="0.78749999999999998"/>
  <pageSetup paperSize="9" firstPageNumber="0" fitToHeight="0" orientation="landscape" horizontalDpi="300" verticalDpi="300" r:id="rId1"/>
  <headerFooter alignWithMargins="0">
    <oddHeader>&amp;C&amp;"Times New Roman,Navadno"&amp;12&amp;A</oddHeader>
    <oddFooter>&amp;C&amp;"Times New Roman,Navadno"&amp;12Page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1"/>
  <sheetViews>
    <sheetView zoomScaleNormal="100" workbookViewId="0">
      <selection activeCell="A10" sqref="A10"/>
    </sheetView>
  </sheetViews>
  <sheetFormatPr defaultColWidth="11.5546875" defaultRowHeight="13.2" x14ac:dyDescent="0.25"/>
  <cols>
    <col min="1" max="1" width="11.5546875" customWidth="1"/>
    <col min="4" max="4" width="62.5546875" bestFit="1" customWidth="1"/>
  </cols>
  <sheetData>
    <row r="1" spans="1:43" x14ac:dyDescent="0.25">
      <c r="A1" s="117" t="str">
        <f>'DEČKI 2015'!A1:R2</f>
        <v>DRŽAVNO PRVENSTVO V SMUČARSKIH SKOKIH Z ALPSKIMI SMUČMI ZA OSNOVNE ŠOLE   Planica 9.3.2022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43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43" ht="18" customHeight="1" x14ac:dyDescent="0.3">
      <c r="A3" s="1"/>
      <c r="B3" s="2" t="s">
        <v>0</v>
      </c>
      <c r="C3" s="1"/>
      <c r="D3" t="s">
        <v>1</v>
      </c>
      <c r="L3" s="3" t="str">
        <f>'DEČKI 2015'!$L$3</f>
        <v>Organizator: SSK Norica Žiri</v>
      </c>
    </row>
    <row r="4" spans="1:43" ht="18" customHeight="1" x14ac:dyDescent="0.3">
      <c r="A4" s="1"/>
      <c r="B4" s="2" t="s">
        <v>2</v>
      </c>
      <c r="C4" s="1"/>
    </row>
    <row r="5" spans="1:43" ht="18" customHeight="1" x14ac:dyDescent="0.3">
      <c r="A5" s="1"/>
      <c r="B5" s="2" t="s">
        <v>3</v>
      </c>
      <c r="C5" s="1"/>
      <c r="D5" s="4"/>
    </row>
    <row r="6" spans="1:43" ht="18" customHeight="1" x14ac:dyDescent="0.3">
      <c r="A6" s="1"/>
      <c r="B6" s="2" t="s">
        <v>4</v>
      </c>
      <c r="C6" s="1"/>
      <c r="D6" s="4"/>
    </row>
    <row r="7" spans="1:43" ht="18" customHeight="1" thickBot="1" x14ac:dyDescent="0.35">
      <c r="A7" s="1"/>
      <c r="B7" s="2" t="s">
        <v>5</v>
      </c>
      <c r="C7" s="1"/>
      <c r="D7" s="4"/>
    </row>
    <row r="8" spans="1:43" ht="17.399999999999999" customHeight="1" thickBot="1" x14ac:dyDescent="0.4">
      <c r="A8" s="124" t="s">
        <v>6</v>
      </c>
      <c r="B8" s="120" t="s">
        <v>18</v>
      </c>
      <c r="C8" s="120"/>
      <c r="D8" s="120"/>
      <c r="E8" s="121" t="s">
        <v>7</v>
      </c>
      <c r="F8" s="121"/>
      <c r="G8" s="121"/>
      <c r="H8" s="121" t="s">
        <v>8</v>
      </c>
      <c r="I8" s="121"/>
      <c r="J8" s="121"/>
      <c r="K8" s="121" t="s">
        <v>9</v>
      </c>
      <c r="L8" s="121"/>
      <c r="M8" s="121"/>
      <c r="N8" s="122" t="s">
        <v>10</v>
      </c>
      <c r="O8" s="109" t="s">
        <v>11</v>
      </c>
      <c r="P8" s="111" t="s">
        <v>12</v>
      </c>
      <c r="Q8" s="113" t="s">
        <v>13</v>
      </c>
      <c r="R8" s="115" t="s">
        <v>14</v>
      </c>
    </row>
    <row r="9" spans="1:43" ht="21.6" thickBot="1" x14ac:dyDescent="0.4">
      <c r="A9" s="125"/>
      <c r="B9" s="15" t="s">
        <v>15</v>
      </c>
      <c r="C9" s="15" t="s">
        <v>16</v>
      </c>
      <c r="D9" s="16" t="s">
        <v>17</v>
      </c>
      <c r="E9" s="59">
        <v>1</v>
      </c>
      <c r="F9" s="60">
        <v>2</v>
      </c>
      <c r="G9" s="60">
        <v>3</v>
      </c>
      <c r="H9" s="59">
        <v>1</v>
      </c>
      <c r="I9" s="60">
        <v>2</v>
      </c>
      <c r="J9" s="60">
        <v>3</v>
      </c>
      <c r="K9" s="59">
        <v>1</v>
      </c>
      <c r="L9" s="60">
        <v>2</v>
      </c>
      <c r="M9" s="60">
        <v>3</v>
      </c>
      <c r="N9" s="123"/>
      <c r="O9" s="110"/>
      <c r="P9" s="112"/>
      <c r="Q9" s="114"/>
      <c r="R9" s="116"/>
    </row>
    <row r="10" spans="1:43" ht="14.4" x14ac:dyDescent="0.3">
      <c r="A10" s="72">
        <v>1</v>
      </c>
      <c r="B10" s="74" t="s">
        <v>101</v>
      </c>
      <c r="C10" s="74" t="s">
        <v>102</v>
      </c>
      <c r="D10" s="74" t="s">
        <v>136</v>
      </c>
      <c r="E10" s="62">
        <v>5.5</v>
      </c>
      <c r="F10" s="63">
        <v>5.75</v>
      </c>
      <c r="G10" s="64">
        <v>5.25</v>
      </c>
      <c r="H10" s="65"/>
      <c r="I10" s="63"/>
      <c r="J10" s="64"/>
      <c r="K10" s="66">
        <f t="shared" ref="K10:K21" si="0">(E10*6)-H10</f>
        <v>33</v>
      </c>
      <c r="L10" s="67">
        <f t="shared" ref="L10:L21" si="1">(F10*6)-I10</f>
        <v>34.5</v>
      </c>
      <c r="M10" s="68">
        <f t="shared" ref="M10:M21" si="2">(G10*6)-J10</f>
        <v>31.5</v>
      </c>
      <c r="N10" s="69">
        <f t="shared" ref="N10:N21" si="3">MAX(K10:M10)</f>
        <v>34.5</v>
      </c>
      <c r="O10" s="70">
        <f t="shared" ref="O10:O21" si="4">LARGE(K10:M10,2)</f>
        <v>33</v>
      </c>
      <c r="P10" s="68">
        <f t="shared" ref="P10:P21" si="5">LARGE(K10:M10,3)</f>
        <v>31.5</v>
      </c>
      <c r="Q10" s="71">
        <f t="shared" ref="Q10:Q21" si="6">N10+O10</f>
        <v>67.5</v>
      </c>
      <c r="R10" s="72">
        <v>1</v>
      </c>
    </row>
    <row r="11" spans="1:43" ht="14.4" x14ac:dyDescent="0.3">
      <c r="A11" s="54">
        <v>2</v>
      </c>
      <c r="B11" s="19" t="s">
        <v>69</v>
      </c>
      <c r="C11" s="19" t="s">
        <v>151</v>
      </c>
      <c r="D11" s="19" t="s">
        <v>124</v>
      </c>
      <c r="E11" s="14">
        <v>5</v>
      </c>
      <c r="F11" s="6">
        <v>4.5</v>
      </c>
      <c r="G11" s="7">
        <v>5.5</v>
      </c>
      <c r="H11" s="5"/>
      <c r="I11" s="6"/>
      <c r="J11" s="7"/>
      <c r="K11" s="8">
        <f t="shared" si="0"/>
        <v>30</v>
      </c>
      <c r="L11" s="9">
        <f t="shared" si="1"/>
        <v>27</v>
      </c>
      <c r="M11" s="10">
        <f t="shared" si="2"/>
        <v>33</v>
      </c>
      <c r="N11" s="11">
        <f t="shared" si="3"/>
        <v>33</v>
      </c>
      <c r="O11" s="12">
        <f t="shared" si="4"/>
        <v>30</v>
      </c>
      <c r="P11" s="10">
        <f t="shared" si="5"/>
        <v>27</v>
      </c>
      <c r="Q11" s="13">
        <f t="shared" si="6"/>
        <v>63</v>
      </c>
      <c r="R11" s="54">
        <v>2</v>
      </c>
    </row>
    <row r="12" spans="1:43" s="89" customFormat="1" ht="14.4" x14ac:dyDescent="0.3">
      <c r="A12" s="33">
        <v>3</v>
      </c>
      <c r="B12" s="19" t="s">
        <v>202</v>
      </c>
      <c r="C12" s="19" t="s">
        <v>203</v>
      </c>
      <c r="D12" s="19" t="s">
        <v>119</v>
      </c>
      <c r="E12" s="14">
        <v>3</v>
      </c>
      <c r="F12" s="6">
        <v>5.5</v>
      </c>
      <c r="G12" s="7">
        <v>5</v>
      </c>
      <c r="H12" s="5"/>
      <c r="I12" s="6"/>
      <c r="J12" s="7"/>
      <c r="K12" s="8">
        <f t="shared" si="0"/>
        <v>18</v>
      </c>
      <c r="L12" s="9">
        <f t="shared" si="1"/>
        <v>33</v>
      </c>
      <c r="M12" s="10">
        <f t="shared" si="2"/>
        <v>30</v>
      </c>
      <c r="N12" s="11">
        <f t="shared" si="3"/>
        <v>33</v>
      </c>
      <c r="O12" s="12">
        <f t="shared" si="4"/>
        <v>30</v>
      </c>
      <c r="P12" s="10">
        <f t="shared" si="5"/>
        <v>18</v>
      </c>
      <c r="Q12" s="13">
        <f t="shared" si="6"/>
        <v>63</v>
      </c>
      <c r="R12" s="33">
        <v>3</v>
      </c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ht="14.4" x14ac:dyDescent="0.3">
      <c r="A13" s="33">
        <v>4</v>
      </c>
      <c r="B13" s="19" t="s">
        <v>99</v>
      </c>
      <c r="C13" s="19" t="s">
        <v>135</v>
      </c>
      <c r="D13" s="19" t="s">
        <v>96</v>
      </c>
      <c r="E13" s="14">
        <v>5</v>
      </c>
      <c r="F13" s="6">
        <v>3.5</v>
      </c>
      <c r="G13" s="7">
        <v>4.25</v>
      </c>
      <c r="H13" s="5"/>
      <c r="I13" s="6"/>
      <c r="J13" s="7"/>
      <c r="K13" s="8">
        <f t="shared" si="0"/>
        <v>30</v>
      </c>
      <c r="L13" s="9">
        <f t="shared" si="1"/>
        <v>21</v>
      </c>
      <c r="M13" s="10">
        <f t="shared" si="2"/>
        <v>25.5</v>
      </c>
      <c r="N13" s="11">
        <f t="shared" si="3"/>
        <v>30</v>
      </c>
      <c r="O13" s="12">
        <f t="shared" si="4"/>
        <v>25.5</v>
      </c>
      <c r="P13" s="10">
        <f t="shared" si="5"/>
        <v>21</v>
      </c>
      <c r="Q13" s="13">
        <f t="shared" si="6"/>
        <v>55.5</v>
      </c>
      <c r="R13" s="33">
        <v>4</v>
      </c>
    </row>
    <row r="14" spans="1:43" ht="14.4" x14ac:dyDescent="0.3">
      <c r="A14" s="33">
        <v>5</v>
      </c>
      <c r="B14" s="19" t="s">
        <v>207</v>
      </c>
      <c r="C14" s="19" t="s">
        <v>208</v>
      </c>
      <c r="D14" s="19" t="s">
        <v>119</v>
      </c>
      <c r="E14" s="14">
        <v>4.5</v>
      </c>
      <c r="F14" s="6">
        <v>4.25</v>
      </c>
      <c r="G14" s="7">
        <v>4</v>
      </c>
      <c r="H14" s="5"/>
      <c r="I14" s="6"/>
      <c r="J14" s="7"/>
      <c r="K14" s="8">
        <f t="shared" si="0"/>
        <v>27</v>
      </c>
      <c r="L14" s="9">
        <f t="shared" si="1"/>
        <v>25.5</v>
      </c>
      <c r="M14" s="10">
        <f t="shared" si="2"/>
        <v>24</v>
      </c>
      <c r="N14" s="11">
        <f t="shared" si="3"/>
        <v>27</v>
      </c>
      <c r="O14" s="12">
        <f t="shared" si="4"/>
        <v>25.5</v>
      </c>
      <c r="P14" s="10">
        <f t="shared" si="5"/>
        <v>24</v>
      </c>
      <c r="Q14" s="13">
        <f t="shared" si="6"/>
        <v>52.5</v>
      </c>
      <c r="R14" s="33">
        <v>5</v>
      </c>
    </row>
    <row r="15" spans="1:43" ht="14.4" x14ac:dyDescent="0.3">
      <c r="A15" s="33">
        <v>5</v>
      </c>
      <c r="B15" s="19" t="s">
        <v>212</v>
      </c>
      <c r="C15" s="19" t="s">
        <v>213</v>
      </c>
      <c r="D15" s="19" t="s">
        <v>124</v>
      </c>
      <c r="E15" s="14">
        <v>4</v>
      </c>
      <c r="F15" s="6">
        <v>4.25</v>
      </c>
      <c r="G15" s="7">
        <v>4.5</v>
      </c>
      <c r="H15" s="5"/>
      <c r="I15" s="6"/>
      <c r="J15" s="7"/>
      <c r="K15" s="8">
        <f t="shared" si="0"/>
        <v>24</v>
      </c>
      <c r="L15" s="9">
        <f t="shared" si="1"/>
        <v>25.5</v>
      </c>
      <c r="M15" s="10">
        <f t="shared" si="2"/>
        <v>27</v>
      </c>
      <c r="N15" s="11">
        <f t="shared" si="3"/>
        <v>27</v>
      </c>
      <c r="O15" s="12">
        <f t="shared" si="4"/>
        <v>25.5</v>
      </c>
      <c r="P15" s="10">
        <f t="shared" si="5"/>
        <v>24</v>
      </c>
      <c r="Q15" s="13">
        <f t="shared" si="6"/>
        <v>52.5</v>
      </c>
      <c r="R15" s="33">
        <v>5</v>
      </c>
    </row>
    <row r="16" spans="1:43" ht="14.4" x14ac:dyDescent="0.3">
      <c r="A16" s="33">
        <v>7</v>
      </c>
      <c r="B16" s="19" t="s">
        <v>204</v>
      </c>
      <c r="C16" s="19" t="s">
        <v>205</v>
      </c>
      <c r="D16" s="19" t="s">
        <v>119</v>
      </c>
      <c r="E16" s="14">
        <v>4</v>
      </c>
      <c r="F16" s="6">
        <v>4.25</v>
      </c>
      <c r="G16" s="7">
        <v>4.25</v>
      </c>
      <c r="H16" s="5"/>
      <c r="I16" s="6"/>
      <c r="J16" s="7"/>
      <c r="K16" s="8">
        <f t="shared" si="0"/>
        <v>24</v>
      </c>
      <c r="L16" s="9">
        <f t="shared" si="1"/>
        <v>25.5</v>
      </c>
      <c r="M16" s="10">
        <f t="shared" si="2"/>
        <v>25.5</v>
      </c>
      <c r="N16" s="11">
        <f t="shared" si="3"/>
        <v>25.5</v>
      </c>
      <c r="O16" s="12">
        <f t="shared" si="4"/>
        <v>25.5</v>
      </c>
      <c r="P16" s="10">
        <f t="shared" si="5"/>
        <v>24</v>
      </c>
      <c r="Q16" s="13">
        <f t="shared" si="6"/>
        <v>51</v>
      </c>
      <c r="R16" s="33">
        <v>7</v>
      </c>
    </row>
    <row r="17" spans="1:18" ht="14.4" x14ac:dyDescent="0.3">
      <c r="A17" s="33">
        <v>8</v>
      </c>
      <c r="B17" s="19" t="s">
        <v>214</v>
      </c>
      <c r="C17" s="19" t="s">
        <v>215</v>
      </c>
      <c r="D17" s="19" t="s">
        <v>124</v>
      </c>
      <c r="E17" s="14">
        <v>3</v>
      </c>
      <c r="F17" s="6">
        <v>4</v>
      </c>
      <c r="G17" s="7">
        <v>4.25</v>
      </c>
      <c r="H17" s="5"/>
      <c r="I17" s="6"/>
      <c r="J17" s="7"/>
      <c r="K17" s="8">
        <f t="shared" si="0"/>
        <v>18</v>
      </c>
      <c r="L17" s="9">
        <f t="shared" si="1"/>
        <v>24</v>
      </c>
      <c r="M17" s="10">
        <f t="shared" si="2"/>
        <v>25.5</v>
      </c>
      <c r="N17" s="11">
        <f t="shared" si="3"/>
        <v>25.5</v>
      </c>
      <c r="O17" s="12">
        <f t="shared" si="4"/>
        <v>24</v>
      </c>
      <c r="P17" s="10">
        <f t="shared" si="5"/>
        <v>18</v>
      </c>
      <c r="Q17" s="13">
        <f t="shared" si="6"/>
        <v>49.5</v>
      </c>
      <c r="R17" s="33">
        <v>8</v>
      </c>
    </row>
    <row r="18" spans="1:18" ht="14.4" x14ac:dyDescent="0.3">
      <c r="A18" s="33">
        <v>9</v>
      </c>
      <c r="B18" s="19" t="s">
        <v>98</v>
      </c>
      <c r="C18" s="19" t="s">
        <v>26</v>
      </c>
      <c r="D18" s="19" t="s">
        <v>41</v>
      </c>
      <c r="E18" s="14">
        <v>3</v>
      </c>
      <c r="F18" s="6">
        <v>3.75</v>
      </c>
      <c r="G18" s="7">
        <v>4.25</v>
      </c>
      <c r="H18" s="5"/>
      <c r="I18" s="6"/>
      <c r="J18" s="7"/>
      <c r="K18" s="8">
        <f t="shared" si="0"/>
        <v>18</v>
      </c>
      <c r="L18" s="9">
        <f t="shared" si="1"/>
        <v>22.5</v>
      </c>
      <c r="M18" s="10">
        <f t="shared" si="2"/>
        <v>25.5</v>
      </c>
      <c r="N18" s="11">
        <f t="shared" si="3"/>
        <v>25.5</v>
      </c>
      <c r="O18" s="12">
        <f t="shared" si="4"/>
        <v>22.5</v>
      </c>
      <c r="P18" s="10">
        <f t="shared" si="5"/>
        <v>18</v>
      </c>
      <c r="Q18" s="13">
        <f t="shared" si="6"/>
        <v>48</v>
      </c>
      <c r="R18" s="33">
        <v>9</v>
      </c>
    </row>
    <row r="19" spans="1:18" ht="14.4" x14ac:dyDescent="0.3">
      <c r="A19" s="33">
        <v>10</v>
      </c>
      <c r="B19" s="19" t="s">
        <v>112</v>
      </c>
      <c r="C19" s="19" t="s">
        <v>206</v>
      </c>
      <c r="D19" s="19" t="s">
        <v>119</v>
      </c>
      <c r="E19" s="14">
        <v>3</v>
      </c>
      <c r="F19" s="6">
        <v>3.75</v>
      </c>
      <c r="G19" s="7">
        <v>4</v>
      </c>
      <c r="H19" s="5"/>
      <c r="I19" s="6"/>
      <c r="J19" s="7"/>
      <c r="K19" s="8">
        <f t="shared" si="0"/>
        <v>18</v>
      </c>
      <c r="L19" s="9">
        <f t="shared" si="1"/>
        <v>22.5</v>
      </c>
      <c r="M19" s="10">
        <f t="shared" si="2"/>
        <v>24</v>
      </c>
      <c r="N19" s="11">
        <f t="shared" si="3"/>
        <v>24</v>
      </c>
      <c r="O19" s="12">
        <f t="shared" si="4"/>
        <v>22.5</v>
      </c>
      <c r="P19" s="10">
        <f t="shared" si="5"/>
        <v>18</v>
      </c>
      <c r="Q19" s="13">
        <f t="shared" si="6"/>
        <v>46.5</v>
      </c>
      <c r="R19" s="33">
        <v>10</v>
      </c>
    </row>
    <row r="20" spans="1:18" ht="14.4" x14ac:dyDescent="0.3">
      <c r="A20" s="33">
        <v>11</v>
      </c>
      <c r="B20" s="19" t="s">
        <v>209</v>
      </c>
      <c r="C20" s="19" t="s">
        <v>210</v>
      </c>
      <c r="D20" s="19" t="s">
        <v>134</v>
      </c>
      <c r="E20" s="14">
        <v>2.75</v>
      </c>
      <c r="F20" s="6">
        <v>1.75</v>
      </c>
      <c r="G20" s="7">
        <v>4.25</v>
      </c>
      <c r="H20" s="5"/>
      <c r="I20" s="6"/>
      <c r="J20" s="7"/>
      <c r="K20" s="8">
        <f t="shared" si="0"/>
        <v>16.5</v>
      </c>
      <c r="L20" s="9">
        <f t="shared" si="1"/>
        <v>10.5</v>
      </c>
      <c r="M20" s="10">
        <f t="shared" si="2"/>
        <v>25.5</v>
      </c>
      <c r="N20" s="11">
        <f t="shared" si="3"/>
        <v>25.5</v>
      </c>
      <c r="O20" s="12">
        <f t="shared" si="4"/>
        <v>16.5</v>
      </c>
      <c r="P20" s="10">
        <f t="shared" si="5"/>
        <v>10.5</v>
      </c>
      <c r="Q20" s="13">
        <f t="shared" si="6"/>
        <v>42</v>
      </c>
      <c r="R20" s="33">
        <v>11</v>
      </c>
    </row>
    <row r="21" spans="1:18" ht="14.4" x14ac:dyDescent="0.3">
      <c r="A21" s="33">
        <v>12</v>
      </c>
      <c r="B21" s="19" t="s">
        <v>211</v>
      </c>
      <c r="C21" s="19" t="s">
        <v>181</v>
      </c>
      <c r="D21" s="19" t="s">
        <v>122</v>
      </c>
      <c r="E21" s="14">
        <v>2.5</v>
      </c>
      <c r="F21" s="6">
        <v>3.25</v>
      </c>
      <c r="G21" s="7">
        <v>3.5</v>
      </c>
      <c r="H21" s="5"/>
      <c r="I21" s="6"/>
      <c r="J21" s="7"/>
      <c r="K21" s="8">
        <f t="shared" si="0"/>
        <v>15</v>
      </c>
      <c r="L21" s="9">
        <f t="shared" si="1"/>
        <v>19.5</v>
      </c>
      <c r="M21" s="10">
        <f t="shared" si="2"/>
        <v>21</v>
      </c>
      <c r="N21" s="11">
        <f t="shared" si="3"/>
        <v>21</v>
      </c>
      <c r="O21" s="12">
        <f t="shared" si="4"/>
        <v>19.5</v>
      </c>
      <c r="P21" s="10">
        <f t="shared" si="5"/>
        <v>15</v>
      </c>
      <c r="Q21" s="13">
        <f t="shared" si="6"/>
        <v>40.5</v>
      </c>
      <c r="R21" s="33">
        <v>12</v>
      </c>
    </row>
  </sheetData>
  <sheetProtection algorithmName="SHA-512" hashValue="MgXHPjmJjTtgQqlxst5Tj1N+LpVZuQt7PlHN6Hjr5y2ux32KZUbLbwU8R0UnWi/e1bE/r2W+Egt4WKNeHW11dQ==" saltValue="qN3zBWDzXY1j6t6m+GhxNw==" spinCount="100000" sheet="1" selectLockedCells="1" selectUnlockedCells="1"/>
  <mergeCells count="11">
    <mergeCell ref="N8:N9"/>
    <mergeCell ref="O8:O9"/>
    <mergeCell ref="P8:P9"/>
    <mergeCell ref="Q8:Q9"/>
    <mergeCell ref="R8:R9"/>
    <mergeCell ref="A1:R2"/>
    <mergeCell ref="A8:A9"/>
    <mergeCell ref="B8:D8"/>
    <mergeCell ref="E8:G8"/>
    <mergeCell ref="H8:J8"/>
    <mergeCell ref="K8:M8"/>
  </mergeCells>
  <pageMargins left="0.78749999999999998" right="0.78749999999999998" top="1.0527777777777778" bottom="1.0527777777777778" header="0.78749999999999998" footer="0.78749999999999998"/>
  <pageSetup paperSize="9" firstPageNumber="0" fitToHeight="0" orientation="landscape" horizontalDpi="300" verticalDpi="300"/>
  <headerFooter alignWithMargins="0">
    <oddHeader>&amp;C&amp;"Times New Roman,Navadno"&amp;12&amp;A</oddHeader>
    <oddFooter>&amp;C&amp;"Times New Roman,Navadno"&amp;12Page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1"/>
  <sheetViews>
    <sheetView zoomScaleNormal="100" workbookViewId="0">
      <selection activeCell="A32" sqref="A32"/>
    </sheetView>
  </sheetViews>
  <sheetFormatPr defaultColWidth="11.5546875" defaultRowHeight="13.2" x14ac:dyDescent="0.25"/>
  <cols>
    <col min="1" max="1" width="11.5546875" customWidth="1"/>
    <col min="3" max="3" width="13.6640625" customWidth="1"/>
    <col min="4" max="4" width="67.109375" customWidth="1"/>
    <col min="8" max="13" width="11.5546875" customWidth="1"/>
  </cols>
  <sheetData>
    <row r="1" spans="1:18" x14ac:dyDescent="0.25">
      <c r="A1" s="117" t="str">
        <f>'DEČKI 2015'!$A$1:$R$2</f>
        <v>DRŽAVNO PRVENSTVO V SMUČARSKIH SKOKIH Z ALPSKIMI SMUČMI ZA OSNOVNE ŠOLE   Planica 9.3.2022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8" customHeight="1" x14ac:dyDescent="0.3">
      <c r="A3" s="1"/>
      <c r="B3" s="2" t="s">
        <v>0</v>
      </c>
      <c r="C3" s="1"/>
      <c r="D3" t="s">
        <v>1</v>
      </c>
      <c r="L3" s="3" t="str">
        <f>'DEČKI 2015'!$L$3</f>
        <v>Organizator: SSK Norica Žiri</v>
      </c>
    </row>
    <row r="4" spans="1:18" ht="18" customHeight="1" x14ac:dyDescent="0.3">
      <c r="A4" s="1"/>
      <c r="B4" s="2" t="s">
        <v>2</v>
      </c>
      <c r="C4" s="1"/>
    </row>
    <row r="5" spans="1:18" ht="18" customHeight="1" x14ac:dyDescent="0.3">
      <c r="A5" s="1"/>
      <c r="B5" s="2" t="s">
        <v>3</v>
      </c>
      <c r="C5" s="1"/>
      <c r="D5" s="4"/>
    </row>
    <row r="6" spans="1:18" ht="18" customHeight="1" x14ac:dyDescent="0.3">
      <c r="A6" s="1"/>
      <c r="B6" s="2" t="s">
        <v>4</v>
      </c>
      <c r="C6" s="1"/>
      <c r="D6" s="4"/>
    </row>
    <row r="7" spans="1:18" ht="18" customHeight="1" thickBot="1" x14ac:dyDescent="0.35">
      <c r="A7" s="1"/>
      <c r="B7" s="2" t="s">
        <v>5</v>
      </c>
      <c r="C7" s="1"/>
      <c r="D7" s="4"/>
    </row>
    <row r="8" spans="1:18" ht="17.399999999999999" customHeight="1" thickBot="1" x14ac:dyDescent="0.4">
      <c r="A8" s="124" t="s">
        <v>6</v>
      </c>
      <c r="B8" s="120" t="s">
        <v>19</v>
      </c>
      <c r="C8" s="120"/>
      <c r="D8" s="120"/>
      <c r="E8" s="121" t="s">
        <v>7</v>
      </c>
      <c r="F8" s="121"/>
      <c r="G8" s="121"/>
      <c r="H8" s="121" t="s">
        <v>8</v>
      </c>
      <c r="I8" s="121"/>
      <c r="J8" s="121"/>
      <c r="K8" s="121" t="s">
        <v>9</v>
      </c>
      <c r="L8" s="121"/>
      <c r="M8" s="121"/>
      <c r="N8" s="122" t="s">
        <v>10</v>
      </c>
      <c r="O8" s="109" t="s">
        <v>11</v>
      </c>
      <c r="P8" s="111" t="s">
        <v>12</v>
      </c>
      <c r="Q8" s="113" t="s">
        <v>13</v>
      </c>
      <c r="R8" s="115" t="s">
        <v>14</v>
      </c>
    </row>
    <row r="9" spans="1:18" ht="21.6" thickBot="1" x14ac:dyDescent="0.4">
      <c r="A9" s="125"/>
      <c r="B9" s="15" t="s">
        <v>15</v>
      </c>
      <c r="C9" s="15" t="s">
        <v>16</v>
      </c>
      <c r="D9" s="16" t="s">
        <v>17</v>
      </c>
      <c r="E9" s="59">
        <v>1</v>
      </c>
      <c r="F9" s="60">
        <v>2</v>
      </c>
      <c r="G9" s="60">
        <v>3</v>
      </c>
      <c r="H9" s="59">
        <v>1</v>
      </c>
      <c r="I9" s="60">
        <v>2</v>
      </c>
      <c r="J9" s="60">
        <v>3</v>
      </c>
      <c r="K9" s="59">
        <v>1</v>
      </c>
      <c r="L9" s="60">
        <v>2</v>
      </c>
      <c r="M9" s="60">
        <v>3</v>
      </c>
      <c r="N9" s="123"/>
      <c r="O9" s="110"/>
      <c r="P9" s="112"/>
      <c r="Q9" s="114"/>
      <c r="R9" s="116"/>
    </row>
    <row r="10" spans="1:18" ht="14.4" x14ac:dyDescent="0.3">
      <c r="A10" s="72">
        <v>1</v>
      </c>
      <c r="B10" s="73" t="s">
        <v>74</v>
      </c>
      <c r="C10" s="73" t="s">
        <v>86</v>
      </c>
      <c r="D10" s="74" t="s">
        <v>43</v>
      </c>
      <c r="E10" s="62">
        <v>6.5</v>
      </c>
      <c r="F10" s="63">
        <v>7</v>
      </c>
      <c r="G10" s="64">
        <v>6.25</v>
      </c>
      <c r="H10" s="65"/>
      <c r="I10" s="63"/>
      <c r="J10" s="64"/>
      <c r="K10" s="66">
        <f t="shared" ref="K10:K31" si="0">(E10*6)-H10</f>
        <v>39</v>
      </c>
      <c r="L10" s="67">
        <f t="shared" ref="L10:L31" si="1">(F10*6)-I10</f>
        <v>42</v>
      </c>
      <c r="M10" s="68">
        <f t="shared" ref="M10:M31" si="2">(G10*6)-J10</f>
        <v>37.5</v>
      </c>
      <c r="N10" s="69">
        <f t="shared" ref="N10:N31" si="3">MAX(K10:M10)</f>
        <v>42</v>
      </c>
      <c r="O10" s="70">
        <f t="shared" ref="O10:O31" si="4">LARGE(K10:M10,2)</f>
        <v>39</v>
      </c>
      <c r="P10" s="68">
        <f t="shared" ref="P10:P31" si="5">LARGE(K10:M10,3)</f>
        <v>37.5</v>
      </c>
      <c r="Q10" s="71">
        <f t="shared" ref="Q10:Q31" si="6">N10+O10</f>
        <v>81</v>
      </c>
      <c r="R10" s="72">
        <v>1</v>
      </c>
    </row>
    <row r="11" spans="1:18" ht="14.4" x14ac:dyDescent="0.3">
      <c r="A11" s="33">
        <v>2</v>
      </c>
      <c r="B11" s="58" t="s">
        <v>108</v>
      </c>
      <c r="C11" s="58" t="s">
        <v>109</v>
      </c>
      <c r="D11" s="19" t="s">
        <v>43</v>
      </c>
      <c r="E11" s="14">
        <v>6.25</v>
      </c>
      <c r="F11" s="6">
        <v>6.25</v>
      </c>
      <c r="G11" s="7">
        <v>6.5</v>
      </c>
      <c r="H11" s="5"/>
      <c r="I11" s="6"/>
      <c r="J11" s="7"/>
      <c r="K11" s="8">
        <f t="shared" si="0"/>
        <v>37.5</v>
      </c>
      <c r="L11" s="9">
        <f t="shared" si="1"/>
        <v>37.5</v>
      </c>
      <c r="M11" s="10">
        <f t="shared" si="2"/>
        <v>39</v>
      </c>
      <c r="N11" s="11">
        <f t="shared" si="3"/>
        <v>39</v>
      </c>
      <c r="O11" s="12">
        <f t="shared" si="4"/>
        <v>37.5</v>
      </c>
      <c r="P11" s="10">
        <f t="shared" si="5"/>
        <v>37.5</v>
      </c>
      <c r="Q11" s="13">
        <f t="shared" si="6"/>
        <v>76.5</v>
      </c>
      <c r="R11" s="33">
        <v>2</v>
      </c>
    </row>
    <row r="12" spans="1:18" ht="14.4" x14ac:dyDescent="0.3">
      <c r="A12" s="33">
        <v>3</v>
      </c>
      <c r="B12" s="58" t="s">
        <v>180</v>
      </c>
      <c r="C12" s="58" t="s">
        <v>163</v>
      </c>
      <c r="D12" s="19" t="s">
        <v>119</v>
      </c>
      <c r="E12" s="14">
        <v>6.25</v>
      </c>
      <c r="F12" s="6">
        <v>5.75</v>
      </c>
      <c r="G12" s="7">
        <v>6.25</v>
      </c>
      <c r="H12" s="5"/>
      <c r="I12" s="6"/>
      <c r="J12" s="7"/>
      <c r="K12" s="8">
        <f t="shared" si="0"/>
        <v>37.5</v>
      </c>
      <c r="L12" s="9">
        <f t="shared" si="1"/>
        <v>34.5</v>
      </c>
      <c r="M12" s="10">
        <f t="shared" si="2"/>
        <v>37.5</v>
      </c>
      <c r="N12" s="11">
        <f t="shared" si="3"/>
        <v>37.5</v>
      </c>
      <c r="O12" s="12">
        <f t="shared" si="4"/>
        <v>37.5</v>
      </c>
      <c r="P12" s="10">
        <f t="shared" si="5"/>
        <v>34.5</v>
      </c>
      <c r="Q12" s="13">
        <f t="shared" si="6"/>
        <v>75</v>
      </c>
      <c r="R12" s="33">
        <v>3</v>
      </c>
    </row>
    <row r="13" spans="1:18" ht="14.4" x14ac:dyDescent="0.3">
      <c r="A13" s="33">
        <v>4</v>
      </c>
      <c r="B13" s="58" t="s">
        <v>93</v>
      </c>
      <c r="C13" s="58" t="s">
        <v>218</v>
      </c>
      <c r="D13" s="19" t="s">
        <v>95</v>
      </c>
      <c r="E13" s="14">
        <v>6</v>
      </c>
      <c r="F13" s="6">
        <v>6</v>
      </c>
      <c r="G13" s="7">
        <v>6</v>
      </c>
      <c r="H13" s="5"/>
      <c r="I13" s="6"/>
      <c r="J13" s="7"/>
      <c r="K13" s="8">
        <f t="shared" si="0"/>
        <v>36</v>
      </c>
      <c r="L13" s="9">
        <f t="shared" si="1"/>
        <v>36</v>
      </c>
      <c r="M13" s="10">
        <f t="shared" si="2"/>
        <v>36</v>
      </c>
      <c r="N13" s="11">
        <f t="shared" si="3"/>
        <v>36</v>
      </c>
      <c r="O13" s="12">
        <f t="shared" si="4"/>
        <v>36</v>
      </c>
      <c r="P13" s="10">
        <f t="shared" si="5"/>
        <v>36</v>
      </c>
      <c r="Q13" s="13">
        <f t="shared" si="6"/>
        <v>72</v>
      </c>
      <c r="R13" s="33">
        <v>4</v>
      </c>
    </row>
    <row r="14" spans="1:18" ht="14.4" x14ac:dyDescent="0.3">
      <c r="A14" s="33">
        <v>5</v>
      </c>
      <c r="B14" s="58" t="s">
        <v>221</v>
      </c>
      <c r="C14" s="58" t="s">
        <v>222</v>
      </c>
      <c r="D14" s="19" t="s">
        <v>121</v>
      </c>
      <c r="E14" s="14">
        <v>6</v>
      </c>
      <c r="F14" s="6">
        <v>5.5</v>
      </c>
      <c r="G14" s="7">
        <v>5.75</v>
      </c>
      <c r="H14" s="5"/>
      <c r="I14" s="6"/>
      <c r="J14" s="7"/>
      <c r="K14" s="8">
        <f t="shared" si="0"/>
        <v>36</v>
      </c>
      <c r="L14" s="9">
        <f t="shared" si="1"/>
        <v>33</v>
      </c>
      <c r="M14" s="10">
        <f t="shared" si="2"/>
        <v>34.5</v>
      </c>
      <c r="N14" s="11">
        <f t="shared" si="3"/>
        <v>36</v>
      </c>
      <c r="O14" s="12">
        <f t="shared" si="4"/>
        <v>34.5</v>
      </c>
      <c r="P14" s="10">
        <f t="shared" si="5"/>
        <v>33</v>
      </c>
      <c r="Q14" s="13">
        <f t="shared" si="6"/>
        <v>70.5</v>
      </c>
      <c r="R14" s="33">
        <v>5</v>
      </c>
    </row>
    <row r="15" spans="1:18" ht="14.4" x14ac:dyDescent="0.3">
      <c r="A15" s="33">
        <v>6</v>
      </c>
      <c r="B15" s="58" t="s">
        <v>231</v>
      </c>
      <c r="C15" s="58" t="s">
        <v>232</v>
      </c>
      <c r="D15" s="19" t="s">
        <v>124</v>
      </c>
      <c r="E15" s="14">
        <v>5</v>
      </c>
      <c r="F15" s="6">
        <v>5.75</v>
      </c>
      <c r="G15" s="7">
        <v>6</v>
      </c>
      <c r="H15" s="5"/>
      <c r="I15" s="6"/>
      <c r="J15" s="7"/>
      <c r="K15" s="8">
        <f t="shared" si="0"/>
        <v>30</v>
      </c>
      <c r="L15" s="9">
        <f t="shared" si="1"/>
        <v>34.5</v>
      </c>
      <c r="M15" s="10">
        <f t="shared" si="2"/>
        <v>36</v>
      </c>
      <c r="N15" s="11">
        <f t="shared" si="3"/>
        <v>36</v>
      </c>
      <c r="O15" s="12">
        <f t="shared" si="4"/>
        <v>34.5</v>
      </c>
      <c r="P15" s="10">
        <f t="shared" si="5"/>
        <v>30</v>
      </c>
      <c r="Q15" s="13">
        <f t="shared" si="6"/>
        <v>70.5</v>
      </c>
      <c r="R15" s="33">
        <v>6</v>
      </c>
    </row>
    <row r="16" spans="1:18" ht="14.4" x14ac:dyDescent="0.3">
      <c r="A16" s="33">
        <v>7</v>
      </c>
      <c r="B16" s="58" t="s">
        <v>31</v>
      </c>
      <c r="C16" s="58" t="s">
        <v>107</v>
      </c>
      <c r="D16" s="19" t="s">
        <v>43</v>
      </c>
      <c r="E16" s="14">
        <v>5</v>
      </c>
      <c r="F16" s="6">
        <v>5.5</v>
      </c>
      <c r="G16" s="7">
        <v>5.75</v>
      </c>
      <c r="H16" s="5"/>
      <c r="I16" s="6"/>
      <c r="J16" s="7"/>
      <c r="K16" s="8">
        <f t="shared" si="0"/>
        <v>30</v>
      </c>
      <c r="L16" s="9">
        <f t="shared" si="1"/>
        <v>33</v>
      </c>
      <c r="M16" s="10">
        <f t="shared" si="2"/>
        <v>34.5</v>
      </c>
      <c r="N16" s="11">
        <f t="shared" si="3"/>
        <v>34.5</v>
      </c>
      <c r="O16" s="12">
        <f t="shared" si="4"/>
        <v>33</v>
      </c>
      <c r="P16" s="10">
        <f t="shared" si="5"/>
        <v>30</v>
      </c>
      <c r="Q16" s="13">
        <f t="shared" si="6"/>
        <v>67.5</v>
      </c>
      <c r="R16" s="33">
        <v>7</v>
      </c>
    </row>
    <row r="17" spans="1:55" ht="14.4" x14ac:dyDescent="0.3">
      <c r="A17" s="33">
        <v>7</v>
      </c>
      <c r="B17" s="58" t="s">
        <v>229</v>
      </c>
      <c r="C17" s="58" t="s">
        <v>230</v>
      </c>
      <c r="D17" s="19" t="s">
        <v>124</v>
      </c>
      <c r="E17" s="14">
        <v>5</v>
      </c>
      <c r="F17" s="6">
        <v>5.75</v>
      </c>
      <c r="G17" s="7">
        <v>5.5</v>
      </c>
      <c r="H17" s="5"/>
      <c r="I17" s="6"/>
      <c r="J17" s="7"/>
      <c r="K17" s="8">
        <f t="shared" si="0"/>
        <v>30</v>
      </c>
      <c r="L17" s="9">
        <f t="shared" si="1"/>
        <v>34.5</v>
      </c>
      <c r="M17" s="10">
        <f t="shared" si="2"/>
        <v>33</v>
      </c>
      <c r="N17" s="11">
        <f t="shared" si="3"/>
        <v>34.5</v>
      </c>
      <c r="O17" s="12">
        <f t="shared" si="4"/>
        <v>33</v>
      </c>
      <c r="P17" s="10">
        <f t="shared" si="5"/>
        <v>30</v>
      </c>
      <c r="Q17" s="13">
        <f t="shared" si="6"/>
        <v>67.5</v>
      </c>
      <c r="R17" s="33">
        <v>7</v>
      </c>
    </row>
    <row r="18" spans="1:55" ht="14.4" x14ac:dyDescent="0.3">
      <c r="A18" s="33">
        <v>9</v>
      </c>
      <c r="B18" s="58" t="s">
        <v>103</v>
      </c>
      <c r="C18" s="58" t="s">
        <v>104</v>
      </c>
      <c r="D18" s="19" t="s">
        <v>95</v>
      </c>
      <c r="E18" s="14">
        <v>5.25</v>
      </c>
      <c r="F18" s="6">
        <v>5.5</v>
      </c>
      <c r="G18" s="7">
        <v>5.25</v>
      </c>
      <c r="H18" s="5"/>
      <c r="I18" s="6"/>
      <c r="J18" s="7"/>
      <c r="K18" s="8">
        <f t="shared" si="0"/>
        <v>31.5</v>
      </c>
      <c r="L18" s="9">
        <f t="shared" si="1"/>
        <v>33</v>
      </c>
      <c r="M18" s="10">
        <f t="shared" si="2"/>
        <v>31.5</v>
      </c>
      <c r="N18" s="11">
        <f t="shared" si="3"/>
        <v>33</v>
      </c>
      <c r="O18" s="12">
        <f t="shared" si="4"/>
        <v>31.5</v>
      </c>
      <c r="P18" s="10">
        <f t="shared" si="5"/>
        <v>31.5</v>
      </c>
      <c r="Q18" s="13">
        <f t="shared" si="6"/>
        <v>64.5</v>
      </c>
      <c r="R18" s="33">
        <v>9</v>
      </c>
    </row>
    <row r="19" spans="1:55" ht="14.4" x14ac:dyDescent="0.3">
      <c r="A19" s="33">
        <v>10</v>
      </c>
      <c r="B19" s="58" t="s">
        <v>40</v>
      </c>
      <c r="C19" s="58" t="s">
        <v>220</v>
      </c>
      <c r="D19" s="19" t="s">
        <v>128</v>
      </c>
      <c r="E19" s="14">
        <v>5.5</v>
      </c>
      <c r="F19" s="6">
        <v>4.75</v>
      </c>
      <c r="G19" s="7">
        <v>5.25</v>
      </c>
      <c r="H19" s="5"/>
      <c r="I19" s="6"/>
      <c r="J19" s="7"/>
      <c r="K19" s="8">
        <f t="shared" si="0"/>
        <v>33</v>
      </c>
      <c r="L19" s="9">
        <f t="shared" si="1"/>
        <v>28.5</v>
      </c>
      <c r="M19" s="10">
        <f t="shared" si="2"/>
        <v>31.5</v>
      </c>
      <c r="N19" s="11">
        <f t="shared" si="3"/>
        <v>33</v>
      </c>
      <c r="O19" s="12">
        <f t="shared" si="4"/>
        <v>31.5</v>
      </c>
      <c r="P19" s="10">
        <f t="shared" si="5"/>
        <v>28.5</v>
      </c>
      <c r="Q19" s="13">
        <f t="shared" si="6"/>
        <v>64.5</v>
      </c>
      <c r="R19" s="33">
        <v>10</v>
      </c>
    </row>
    <row r="20" spans="1:55" ht="14.4" x14ac:dyDescent="0.3">
      <c r="A20" s="33">
        <v>11</v>
      </c>
      <c r="B20" s="58" t="s">
        <v>233</v>
      </c>
      <c r="C20" s="58" t="s">
        <v>234</v>
      </c>
      <c r="D20" s="19" t="s">
        <v>122</v>
      </c>
      <c r="E20" s="14">
        <v>5.25</v>
      </c>
      <c r="F20" s="6">
        <v>5.5</v>
      </c>
      <c r="G20" s="7">
        <v>5</v>
      </c>
      <c r="H20" s="5"/>
      <c r="I20" s="6"/>
      <c r="J20" s="7"/>
      <c r="K20" s="8">
        <f t="shared" si="0"/>
        <v>31.5</v>
      </c>
      <c r="L20" s="9">
        <f t="shared" si="1"/>
        <v>33</v>
      </c>
      <c r="M20" s="10">
        <f t="shared" si="2"/>
        <v>30</v>
      </c>
      <c r="N20" s="11">
        <f t="shared" si="3"/>
        <v>33</v>
      </c>
      <c r="O20" s="12">
        <f t="shared" si="4"/>
        <v>31.5</v>
      </c>
      <c r="P20" s="10">
        <f t="shared" si="5"/>
        <v>30</v>
      </c>
      <c r="Q20" s="13">
        <f t="shared" si="6"/>
        <v>64.5</v>
      </c>
      <c r="R20" s="33">
        <v>11</v>
      </c>
    </row>
    <row r="21" spans="1:55" ht="14.4" x14ac:dyDescent="0.3">
      <c r="A21" s="33">
        <v>12</v>
      </c>
      <c r="B21" s="58" t="s">
        <v>110</v>
      </c>
      <c r="C21" s="58" t="s">
        <v>223</v>
      </c>
      <c r="D21" s="19" t="s">
        <v>121</v>
      </c>
      <c r="E21" s="14">
        <v>5.25</v>
      </c>
      <c r="F21" s="6">
        <v>4.75</v>
      </c>
      <c r="G21" s="7">
        <v>5.25</v>
      </c>
      <c r="H21" s="5"/>
      <c r="I21" s="6"/>
      <c r="J21" s="7"/>
      <c r="K21" s="8">
        <f t="shared" si="0"/>
        <v>31.5</v>
      </c>
      <c r="L21" s="9">
        <f t="shared" si="1"/>
        <v>28.5</v>
      </c>
      <c r="M21" s="10">
        <f t="shared" si="2"/>
        <v>31.5</v>
      </c>
      <c r="N21" s="11">
        <f t="shared" si="3"/>
        <v>31.5</v>
      </c>
      <c r="O21" s="12">
        <f t="shared" si="4"/>
        <v>31.5</v>
      </c>
      <c r="P21" s="10">
        <f t="shared" si="5"/>
        <v>28.5</v>
      </c>
      <c r="Q21" s="13">
        <f t="shared" si="6"/>
        <v>63</v>
      </c>
      <c r="R21" s="33">
        <v>12</v>
      </c>
    </row>
    <row r="22" spans="1:55" ht="14.4" x14ac:dyDescent="0.3">
      <c r="A22" s="33">
        <v>12</v>
      </c>
      <c r="B22" s="58" t="s">
        <v>37</v>
      </c>
      <c r="C22" s="58" t="s">
        <v>227</v>
      </c>
      <c r="D22" s="19" t="s">
        <v>123</v>
      </c>
      <c r="E22" s="14">
        <v>5.25</v>
      </c>
      <c r="F22" s="6">
        <v>4.75</v>
      </c>
      <c r="G22" s="7">
        <v>5.25</v>
      </c>
      <c r="H22" s="5"/>
      <c r="I22" s="6"/>
      <c r="J22" s="7"/>
      <c r="K22" s="8">
        <f t="shared" si="0"/>
        <v>31.5</v>
      </c>
      <c r="L22" s="9">
        <f t="shared" si="1"/>
        <v>28.5</v>
      </c>
      <c r="M22" s="10">
        <f t="shared" si="2"/>
        <v>31.5</v>
      </c>
      <c r="N22" s="11">
        <f t="shared" si="3"/>
        <v>31.5</v>
      </c>
      <c r="O22" s="12">
        <f t="shared" si="4"/>
        <v>31.5</v>
      </c>
      <c r="P22" s="10">
        <f t="shared" si="5"/>
        <v>28.5</v>
      </c>
      <c r="Q22" s="13">
        <f t="shared" si="6"/>
        <v>63</v>
      </c>
      <c r="R22" s="33">
        <v>12</v>
      </c>
    </row>
    <row r="23" spans="1:55" s="89" customFormat="1" ht="14.4" x14ac:dyDescent="0.3">
      <c r="A23" s="54">
        <v>14</v>
      </c>
      <c r="B23" s="58" t="s">
        <v>105</v>
      </c>
      <c r="C23" s="58" t="s">
        <v>106</v>
      </c>
      <c r="D23" s="19" t="s">
        <v>42</v>
      </c>
      <c r="E23" s="14">
        <v>5</v>
      </c>
      <c r="F23" s="6">
        <v>4.5</v>
      </c>
      <c r="G23" s="7">
        <v>4.5</v>
      </c>
      <c r="H23" s="5"/>
      <c r="I23" s="6"/>
      <c r="J23" s="7"/>
      <c r="K23" s="8">
        <f t="shared" ref="K23:M25" si="7">(E23*6)-H23</f>
        <v>30</v>
      </c>
      <c r="L23" s="9">
        <f t="shared" si="7"/>
        <v>27</v>
      </c>
      <c r="M23" s="10">
        <f t="shared" si="7"/>
        <v>27</v>
      </c>
      <c r="N23" s="11">
        <f>MAX(K23:M23)</f>
        <v>30</v>
      </c>
      <c r="O23" s="12">
        <f>LARGE(K23:M23,2)</f>
        <v>27</v>
      </c>
      <c r="P23" s="10">
        <f>LARGE(K23:M23,3)</f>
        <v>27</v>
      </c>
      <c r="Q23" s="13">
        <f>N23+O23</f>
        <v>57</v>
      </c>
      <c r="R23" s="54">
        <v>14</v>
      </c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</row>
    <row r="24" spans="1:55" s="89" customFormat="1" ht="14.4" x14ac:dyDescent="0.3">
      <c r="A24" s="54">
        <v>15</v>
      </c>
      <c r="B24" s="58" t="s">
        <v>110</v>
      </c>
      <c r="C24" s="58" t="s">
        <v>224</v>
      </c>
      <c r="D24" s="19" t="s">
        <v>122</v>
      </c>
      <c r="E24" s="14">
        <v>4.5</v>
      </c>
      <c r="F24" s="6">
        <v>4.75</v>
      </c>
      <c r="G24" s="7">
        <v>4.75</v>
      </c>
      <c r="H24" s="5"/>
      <c r="I24" s="6"/>
      <c r="J24" s="7"/>
      <c r="K24" s="8">
        <f t="shared" si="7"/>
        <v>27</v>
      </c>
      <c r="L24" s="9">
        <f t="shared" si="7"/>
        <v>28.5</v>
      </c>
      <c r="M24" s="10">
        <f t="shared" si="7"/>
        <v>28.5</v>
      </c>
      <c r="N24" s="11">
        <f>MAX(K24:M24)</f>
        <v>28.5</v>
      </c>
      <c r="O24" s="12">
        <f>LARGE(K24:M24,2)</f>
        <v>28.5</v>
      </c>
      <c r="P24" s="10">
        <f>LARGE(K24:M24,3)</f>
        <v>27</v>
      </c>
      <c r="Q24" s="13">
        <f>N24+O24</f>
        <v>57</v>
      </c>
      <c r="R24" s="54">
        <v>15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</row>
    <row r="25" spans="1:55" ht="14.4" x14ac:dyDescent="0.3">
      <c r="A25" s="54">
        <v>15</v>
      </c>
      <c r="B25" s="58" t="s">
        <v>225</v>
      </c>
      <c r="C25" s="58" t="s">
        <v>228</v>
      </c>
      <c r="D25" s="19" t="s">
        <v>123</v>
      </c>
      <c r="E25" s="14">
        <v>4.75</v>
      </c>
      <c r="F25" s="6">
        <v>4.75</v>
      </c>
      <c r="G25" s="7">
        <v>4.5</v>
      </c>
      <c r="H25" s="5"/>
      <c r="I25" s="6"/>
      <c r="J25" s="7"/>
      <c r="K25" s="8">
        <f t="shared" si="7"/>
        <v>28.5</v>
      </c>
      <c r="L25" s="9">
        <f t="shared" si="7"/>
        <v>28.5</v>
      </c>
      <c r="M25" s="10">
        <f t="shared" si="7"/>
        <v>27</v>
      </c>
      <c r="N25" s="11">
        <f>MAX(K25:M25)</f>
        <v>28.5</v>
      </c>
      <c r="O25" s="12">
        <f>LARGE(K25:M25,2)</f>
        <v>28.5</v>
      </c>
      <c r="P25" s="10">
        <f>LARGE(K25:M25,3)</f>
        <v>27</v>
      </c>
      <c r="Q25" s="13">
        <f>N25+O25</f>
        <v>57</v>
      </c>
      <c r="R25" s="54">
        <v>15</v>
      </c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</row>
    <row r="26" spans="1:55" ht="14.4" x14ac:dyDescent="0.3">
      <c r="A26" s="33">
        <v>17</v>
      </c>
      <c r="B26" s="58" t="s">
        <v>40</v>
      </c>
      <c r="C26" s="58" t="s">
        <v>219</v>
      </c>
      <c r="D26" s="19" t="s">
        <v>119</v>
      </c>
      <c r="E26" s="14">
        <v>4.25</v>
      </c>
      <c r="F26" s="6">
        <v>4.25</v>
      </c>
      <c r="G26" s="7">
        <v>5.25</v>
      </c>
      <c r="H26" s="5"/>
      <c r="I26" s="6"/>
      <c r="J26" s="7"/>
      <c r="K26" s="8">
        <f t="shared" si="0"/>
        <v>25.5</v>
      </c>
      <c r="L26" s="9">
        <f t="shared" si="1"/>
        <v>25.5</v>
      </c>
      <c r="M26" s="10">
        <f t="shared" si="2"/>
        <v>31.5</v>
      </c>
      <c r="N26" s="11">
        <f t="shared" si="3"/>
        <v>31.5</v>
      </c>
      <c r="O26" s="12">
        <f t="shared" si="4"/>
        <v>25.5</v>
      </c>
      <c r="P26" s="10">
        <f t="shared" si="5"/>
        <v>25.5</v>
      </c>
      <c r="Q26" s="13">
        <f t="shared" si="6"/>
        <v>57</v>
      </c>
      <c r="R26" s="33">
        <v>17</v>
      </c>
    </row>
    <row r="27" spans="1:55" s="89" customFormat="1" ht="14.4" x14ac:dyDescent="0.3">
      <c r="A27" s="54">
        <v>18</v>
      </c>
      <c r="B27" s="58" t="s">
        <v>38</v>
      </c>
      <c r="C27" s="58" t="s">
        <v>226</v>
      </c>
      <c r="D27" s="19" t="s">
        <v>130</v>
      </c>
      <c r="E27" s="14">
        <v>4.25</v>
      </c>
      <c r="F27" s="6">
        <v>4</v>
      </c>
      <c r="G27" s="7">
        <v>4.5</v>
      </c>
      <c r="H27" s="5"/>
      <c r="I27" s="6"/>
      <c r="J27" s="7"/>
      <c r="K27" s="8">
        <f t="shared" si="0"/>
        <v>25.5</v>
      </c>
      <c r="L27" s="9">
        <f t="shared" si="1"/>
        <v>24</v>
      </c>
      <c r="M27" s="10">
        <f t="shared" si="2"/>
        <v>27</v>
      </c>
      <c r="N27" s="11">
        <f t="shared" si="3"/>
        <v>27</v>
      </c>
      <c r="O27" s="12">
        <f t="shared" si="4"/>
        <v>25.5</v>
      </c>
      <c r="P27" s="10">
        <f t="shared" si="5"/>
        <v>24</v>
      </c>
      <c r="Q27" s="13">
        <f t="shared" si="6"/>
        <v>52.5</v>
      </c>
      <c r="R27" s="54">
        <v>18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</row>
    <row r="28" spans="1:55" ht="14.4" x14ac:dyDescent="0.3">
      <c r="A28" s="33">
        <v>19</v>
      </c>
      <c r="B28" s="58" t="s">
        <v>110</v>
      </c>
      <c r="C28" s="58" t="s">
        <v>87</v>
      </c>
      <c r="D28" s="19" t="s">
        <v>43</v>
      </c>
      <c r="E28" s="14">
        <v>4.25</v>
      </c>
      <c r="F28" s="6">
        <v>4.25</v>
      </c>
      <c r="G28" s="7">
        <v>3</v>
      </c>
      <c r="H28" s="5"/>
      <c r="I28" s="6"/>
      <c r="J28" s="7"/>
      <c r="K28" s="8">
        <f t="shared" si="0"/>
        <v>25.5</v>
      </c>
      <c r="L28" s="9">
        <f t="shared" si="1"/>
        <v>25.5</v>
      </c>
      <c r="M28" s="10">
        <f t="shared" si="2"/>
        <v>18</v>
      </c>
      <c r="N28" s="11">
        <f t="shared" si="3"/>
        <v>25.5</v>
      </c>
      <c r="O28" s="12">
        <f t="shared" si="4"/>
        <v>25.5</v>
      </c>
      <c r="P28" s="10">
        <f t="shared" si="5"/>
        <v>18</v>
      </c>
      <c r="Q28" s="13">
        <f t="shared" si="6"/>
        <v>51</v>
      </c>
      <c r="R28" s="33">
        <v>19</v>
      </c>
    </row>
    <row r="29" spans="1:55" ht="14.4" x14ac:dyDescent="0.3">
      <c r="A29" s="33">
        <v>20</v>
      </c>
      <c r="B29" s="58" t="s">
        <v>40</v>
      </c>
      <c r="C29" s="58" t="s">
        <v>216</v>
      </c>
      <c r="D29" s="19" t="s">
        <v>119</v>
      </c>
      <c r="E29" s="14">
        <v>3.5</v>
      </c>
      <c r="F29" s="6">
        <v>4</v>
      </c>
      <c r="G29" s="7">
        <v>4.25</v>
      </c>
      <c r="H29" s="5"/>
      <c r="I29" s="6"/>
      <c r="J29" s="7"/>
      <c r="K29" s="8">
        <f t="shared" si="0"/>
        <v>21</v>
      </c>
      <c r="L29" s="9">
        <f t="shared" si="1"/>
        <v>24</v>
      </c>
      <c r="M29" s="10">
        <f t="shared" si="2"/>
        <v>25.5</v>
      </c>
      <c r="N29" s="11">
        <f t="shared" si="3"/>
        <v>25.5</v>
      </c>
      <c r="O29" s="12">
        <f t="shared" si="4"/>
        <v>24</v>
      </c>
      <c r="P29" s="10">
        <f t="shared" si="5"/>
        <v>21</v>
      </c>
      <c r="Q29" s="13">
        <f t="shared" si="6"/>
        <v>49.5</v>
      </c>
      <c r="R29" s="33">
        <v>20</v>
      </c>
    </row>
    <row r="30" spans="1:55" ht="14.4" x14ac:dyDescent="0.3">
      <c r="A30" s="33">
        <v>21</v>
      </c>
      <c r="B30" s="58" t="s">
        <v>76</v>
      </c>
      <c r="C30" s="58" t="s">
        <v>185</v>
      </c>
      <c r="D30" s="19" t="s">
        <v>123</v>
      </c>
      <c r="E30" s="14">
        <v>3.5</v>
      </c>
      <c r="F30" s="6">
        <v>4</v>
      </c>
      <c r="G30" s="7">
        <v>4</v>
      </c>
      <c r="H30" s="5"/>
      <c r="I30" s="6"/>
      <c r="J30" s="7"/>
      <c r="K30" s="8">
        <f t="shared" si="0"/>
        <v>21</v>
      </c>
      <c r="L30" s="9">
        <f t="shared" si="1"/>
        <v>24</v>
      </c>
      <c r="M30" s="10">
        <f t="shared" si="2"/>
        <v>24</v>
      </c>
      <c r="N30" s="11">
        <f t="shared" si="3"/>
        <v>24</v>
      </c>
      <c r="O30" s="12">
        <f t="shared" si="4"/>
        <v>24</v>
      </c>
      <c r="P30" s="10">
        <f t="shared" si="5"/>
        <v>21</v>
      </c>
      <c r="Q30" s="13">
        <f t="shared" si="6"/>
        <v>48</v>
      </c>
      <c r="R30" s="33">
        <v>21</v>
      </c>
    </row>
    <row r="31" spans="1:55" ht="14.4" x14ac:dyDescent="0.3">
      <c r="A31" s="33">
        <v>22</v>
      </c>
      <c r="B31" s="58" t="s">
        <v>182</v>
      </c>
      <c r="C31" s="58" t="s">
        <v>217</v>
      </c>
      <c r="D31" s="19" t="s">
        <v>119</v>
      </c>
      <c r="E31" s="14">
        <v>2.25</v>
      </c>
      <c r="F31" s="6">
        <v>1.75</v>
      </c>
      <c r="G31" s="7">
        <v>2.25</v>
      </c>
      <c r="H31" s="5"/>
      <c r="I31" s="6"/>
      <c r="J31" s="7"/>
      <c r="K31" s="8">
        <f t="shared" si="0"/>
        <v>13.5</v>
      </c>
      <c r="L31" s="9">
        <f t="shared" si="1"/>
        <v>10.5</v>
      </c>
      <c r="M31" s="10">
        <f t="shared" si="2"/>
        <v>13.5</v>
      </c>
      <c r="N31" s="11">
        <f t="shared" si="3"/>
        <v>13.5</v>
      </c>
      <c r="O31" s="12">
        <f t="shared" si="4"/>
        <v>13.5</v>
      </c>
      <c r="P31" s="10">
        <f t="shared" si="5"/>
        <v>10.5</v>
      </c>
      <c r="Q31" s="13">
        <f t="shared" si="6"/>
        <v>27</v>
      </c>
      <c r="R31" s="33">
        <v>22</v>
      </c>
    </row>
  </sheetData>
  <sheetProtection algorithmName="SHA-512" hashValue="6EuDhAbD6iX4MBEEB+JBN4Na1gTPBLXBlgpyvyLh2LXMZnVrCHpWjK8Kgok2qHKeYHy0xbbQ5vsqW3YwWRYaDw==" saltValue="ssWwsCQ2inqMd8Ci0BSkiA==" spinCount="100000" sheet="1" selectLockedCells="1" selectUnlockedCells="1"/>
  <mergeCells count="11">
    <mergeCell ref="N8:N9"/>
    <mergeCell ref="O8:O9"/>
    <mergeCell ref="P8:P9"/>
    <mergeCell ref="Q8:Q9"/>
    <mergeCell ref="R8:R9"/>
    <mergeCell ref="A1:R2"/>
    <mergeCell ref="A8:A9"/>
    <mergeCell ref="B8:D8"/>
    <mergeCell ref="E8:G8"/>
    <mergeCell ref="H8:J8"/>
    <mergeCell ref="K8:M8"/>
  </mergeCells>
  <pageMargins left="0.78749999999999998" right="0.78749999999999998" top="1.0527777777777778" bottom="1.0527777777777778" header="0.78749999999999998" footer="0.78749999999999998"/>
  <pageSetup paperSize="9" firstPageNumber="0" fitToHeight="0" orientation="landscape" horizontalDpi="300" verticalDpi="300"/>
  <headerFooter alignWithMargins="0">
    <oddHeader>&amp;C&amp;"Times New Roman,Navadno"&amp;12&amp;A</oddHeader>
    <oddFooter>&amp;C&amp;"Times New Roman,Navadno"&amp;12Page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Normal="100" workbookViewId="0">
      <selection activeCell="A8" sqref="A8:A9"/>
    </sheetView>
  </sheetViews>
  <sheetFormatPr defaultColWidth="11.5546875" defaultRowHeight="13.2" x14ac:dyDescent="0.25"/>
  <cols>
    <col min="1" max="1" width="11.5546875" customWidth="1"/>
    <col min="3" max="3" width="15.33203125" customWidth="1"/>
    <col min="5" max="5" width="48.5546875" customWidth="1"/>
  </cols>
  <sheetData>
    <row r="1" spans="1:20" x14ac:dyDescent="0.25">
      <c r="A1" s="117" t="str">
        <f>'DEČKI 2015'!$A$1:$R$2</f>
        <v>DRŽAVNO PRVENSTVO V SMUČARSKIH SKOKIH Z ALPSKIMI SMUČMI ZA OSNOVNE ŠOLE   Planica 9.3.2022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</row>
    <row r="2" spans="1:20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0" ht="18" customHeight="1" x14ac:dyDescent="0.3">
      <c r="A3" s="1"/>
      <c r="B3" s="2" t="s">
        <v>0</v>
      </c>
      <c r="C3" s="1"/>
      <c r="D3" t="s">
        <v>1</v>
      </c>
      <c r="M3" s="3" t="str">
        <f>'DEČKI 2015'!$L$3</f>
        <v>Organizator: SSK Norica Žiri</v>
      </c>
    </row>
    <row r="4" spans="1:20" ht="18" customHeight="1" x14ac:dyDescent="0.3">
      <c r="A4" s="1"/>
      <c r="B4" s="2" t="s">
        <v>2</v>
      </c>
      <c r="C4" s="1"/>
    </row>
    <row r="5" spans="1:20" ht="18" customHeight="1" x14ac:dyDescent="0.3">
      <c r="A5" s="1"/>
      <c r="B5" s="2" t="s">
        <v>3</v>
      </c>
      <c r="C5" s="1"/>
      <c r="D5" s="4"/>
    </row>
    <row r="6" spans="1:20" ht="18" customHeight="1" x14ac:dyDescent="0.3">
      <c r="A6" s="1"/>
      <c r="B6" s="2" t="s">
        <v>4</v>
      </c>
      <c r="C6" s="1"/>
      <c r="D6" s="4"/>
    </row>
    <row r="7" spans="1:20" ht="18" customHeight="1" thickBot="1" x14ac:dyDescent="0.35">
      <c r="A7" s="1"/>
      <c r="B7" s="2" t="s">
        <v>5</v>
      </c>
      <c r="C7" s="1"/>
      <c r="D7" s="4"/>
    </row>
    <row r="8" spans="1:20" ht="17.399999999999999" customHeight="1" thickBot="1" x14ac:dyDescent="0.4">
      <c r="A8" s="124" t="s">
        <v>6</v>
      </c>
      <c r="B8" s="120" t="s">
        <v>20</v>
      </c>
      <c r="C8" s="120"/>
      <c r="D8" s="120"/>
      <c r="E8" s="51"/>
      <c r="F8" s="121" t="s">
        <v>7</v>
      </c>
      <c r="G8" s="121"/>
      <c r="H8" s="121"/>
      <c r="I8" s="121" t="s">
        <v>8</v>
      </c>
      <c r="J8" s="121"/>
      <c r="K8" s="121"/>
      <c r="L8" s="121" t="s">
        <v>9</v>
      </c>
      <c r="M8" s="121"/>
      <c r="N8" s="121"/>
      <c r="O8" s="122" t="s">
        <v>10</v>
      </c>
      <c r="P8" s="109" t="s">
        <v>11</v>
      </c>
      <c r="Q8" s="111" t="s">
        <v>12</v>
      </c>
      <c r="R8" s="101"/>
      <c r="S8" s="101"/>
      <c r="T8" s="115" t="s">
        <v>14</v>
      </c>
    </row>
    <row r="9" spans="1:20" ht="21.6" thickBot="1" x14ac:dyDescent="0.4">
      <c r="A9" s="125"/>
      <c r="B9" s="15" t="s">
        <v>15</v>
      </c>
      <c r="C9" s="15" t="s">
        <v>16</v>
      </c>
      <c r="D9" s="129" t="s">
        <v>17</v>
      </c>
      <c r="E9" s="130"/>
      <c r="F9" s="59">
        <v>1</v>
      </c>
      <c r="G9" s="60">
        <v>2</v>
      </c>
      <c r="H9" s="60">
        <v>3</v>
      </c>
      <c r="I9" s="59">
        <v>1</v>
      </c>
      <c r="J9" s="60">
        <v>2</v>
      </c>
      <c r="K9" s="60">
        <v>3</v>
      </c>
      <c r="L9" s="59">
        <v>1</v>
      </c>
      <c r="M9" s="60">
        <v>2</v>
      </c>
      <c r="N9" s="60">
        <v>3</v>
      </c>
      <c r="O9" s="123"/>
      <c r="P9" s="110"/>
      <c r="Q9" s="112"/>
      <c r="R9" s="107" t="s">
        <v>13</v>
      </c>
      <c r="S9" s="102"/>
      <c r="T9" s="116"/>
    </row>
    <row r="10" spans="1:20" ht="14.4" x14ac:dyDescent="0.3">
      <c r="A10" s="72">
        <v>1</v>
      </c>
      <c r="B10" s="61" t="s">
        <v>245</v>
      </c>
      <c r="C10" s="61" t="s">
        <v>246</v>
      </c>
      <c r="D10" s="61" t="s">
        <v>124</v>
      </c>
      <c r="E10" s="61"/>
      <c r="F10" s="62">
        <v>5.25</v>
      </c>
      <c r="G10" s="63">
        <v>6.25</v>
      </c>
      <c r="H10" s="64">
        <v>6</v>
      </c>
      <c r="I10" s="65"/>
      <c r="J10" s="63"/>
      <c r="K10" s="64"/>
      <c r="L10" s="66">
        <f t="shared" ref="L10:L25" si="0">(F10*6)-I10</f>
        <v>31.5</v>
      </c>
      <c r="M10" s="67">
        <f t="shared" ref="M10:M25" si="1">(G10*6)-J10</f>
        <v>37.5</v>
      </c>
      <c r="N10" s="68">
        <f t="shared" ref="N10:N25" si="2">(H10*6)-K10</f>
        <v>36</v>
      </c>
      <c r="O10" s="69">
        <f t="shared" ref="O10:O25" si="3">MAX(L10:N10)</f>
        <v>37.5</v>
      </c>
      <c r="P10" s="70">
        <f t="shared" ref="P10:P25" si="4">LARGE(L10:N10,2)</f>
        <v>36</v>
      </c>
      <c r="Q10" s="68">
        <f t="shared" ref="Q10:Q25" si="5">LARGE(L10:N10,3)</f>
        <v>31.5</v>
      </c>
      <c r="R10" s="103">
        <f t="shared" ref="R10:R25" si="6">O10+P10</f>
        <v>73.5</v>
      </c>
      <c r="S10" s="98"/>
      <c r="T10" s="72">
        <v>1</v>
      </c>
    </row>
    <row r="11" spans="1:20" ht="14.4" x14ac:dyDescent="0.3">
      <c r="A11" s="33">
        <v>2</v>
      </c>
      <c r="B11" s="17" t="s">
        <v>111</v>
      </c>
      <c r="C11" s="17" t="s">
        <v>32</v>
      </c>
      <c r="D11" s="17" t="s">
        <v>43</v>
      </c>
      <c r="E11" s="17"/>
      <c r="F11" s="14">
        <v>5</v>
      </c>
      <c r="G11" s="6">
        <v>5.75</v>
      </c>
      <c r="H11" s="7">
        <v>5.75</v>
      </c>
      <c r="I11" s="5"/>
      <c r="J11" s="6"/>
      <c r="K11" s="7"/>
      <c r="L11" s="8">
        <f t="shared" si="0"/>
        <v>30</v>
      </c>
      <c r="M11" s="9">
        <f t="shared" si="1"/>
        <v>34.5</v>
      </c>
      <c r="N11" s="10">
        <f t="shared" si="2"/>
        <v>34.5</v>
      </c>
      <c r="O11" s="11">
        <f t="shared" si="3"/>
        <v>34.5</v>
      </c>
      <c r="P11" s="12">
        <f t="shared" si="4"/>
        <v>34.5</v>
      </c>
      <c r="Q11" s="10">
        <f t="shared" si="5"/>
        <v>30</v>
      </c>
      <c r="R11" s="104">
        <f t="shared" si="6"/>
        <v>69</v>
      </c>
      <c r="S11" s="99"/>
      <c r="T11" s="33">
        <v>2</v>
      </c>
    </row>
    <row r="12" spans="1:20" ht="14.4" x14ac:dyDescent="0.3">
      <c r="A12" s="33">
        <v>3</v>
      </c>
      <c r="B12" s="17" t="s">
        <v>243</v>
      </c>
      <c r="C12" s="17" t="s">
        <v>140</v>
      </c>
      <c r="D12" s="17" t="s">
        <v>121</v>
      </c>
      <c r="E12" s="17"/>
      <c r="F12" s="14">
        <v>5.25</v>
      </c>
      <c r="G12" s="6">
        <v>4.5</v>
      </c>
      <c r="H12" s="7">
        <v>5.5</v>
      </c>
      <c r="I12" s="5"/>
      <c r="J12" s="6"/>
      <c r="K12" s="7"/>
      <c r="L12" s="8">
        <f t="shared" si="0"/>
        <v>31.5</v>
      </c>
      <c r="M12" s="9">
        <f t="shared" si="1"/>
        <v>27</v>
      </c>
      <c r="N12" s="10">
        <f t="shared" si="2"/>
        <v>33</v>
      </c>
      <c r="O12" s="11">
        <f t="shared" si="3"/>
        <v>33</v>
      </c>
      <c r="P12" s="12">
        <f t="shared" si="4"/>
        <v>31.5</v>
      </c>
      <c r="Q12" s="10">
        <f t="shared" si="5"/>
        <v>27</v>
      </c>
      <c r="R12" s="104">
        <f t="shared" si="6"/>
        <v>64.5</v>
      </c>
      <c r="S12" s="99"/>
      <c r="T12" s="33">
        <v>3</v>
      </c>
    </row>
    <row r="13" spans="1:20" ht="14.4" x14ac:dyDescent="0.3">
      <c r="A13" s="33">
        <v>4</v>
      </c>
      <c r="B13" s="17" t="s">
        <v>113</v>
      </c>
      <c r="C13" s="17" t="s">
        <v>114</v>
      </c>
      <c r="D13" s="17" t="s">
        <v>43</v>
      </c>
      <c r="E13" s="17"/>
      <c r="F13" s="14">
        <v>5.25</v>
      </c>
      <c r="G13" s="6">
        <v>4.75</v>
      </c>
      <c r="H13" s="7">
        <v>5.25</v>
      </c>
      <c r="I13" s="5"/>
      <c r="J13" s="6"/>
      <c r="K13" s="7"/>
      <c r="L13" s="8">
        <f t="shared" si="0"/>
        <v>31.5</v>
      </c>
      <c r="M13" s="9">
        <f t="shared" si="1"/>
        <v>28.5</v>
      </c>
      <c r="N13" s="10">
        <f t="shared" si="2"/>
        <v>31.5</v>
      </c>
      <c r="O13" s="11">
        <f t="shared" si="3"/>
        <v>31.5</v>
      </c>
      <c r="P13" s="12">
        <f t="shared" si="4"/>
        <v>31.5</v>
      </c>
      <c r="Q13" s="10">
        <f t="shared" si="5"/>
        <v>28.5</v>
      </c>
      <c r="R13" s="104">
        <f t="shared" si="6"/>
        <v>63</v>
      </c>
      <c r="S13" s="99"/>
      <c r="T13" s="33">
        <v>4</v>
      </c>
    </row>
    <row r="14" spans="1:20" ht="14.4" x14ac:dyDescent="0.3">
      <c r="A14" s="33">
        <v>5</v>
      </c>
      <c r="B14" s="17" t="s">
        <v>51</v>
      </c>
      <c r="C14" s="17" t="s">
        <v>107</v>
      </c>
      <c r="D14" s="17" t="s">
        <v>43</v>
      </c>
      <c r="E14" s="17"/>
      <c r="F14" s="14">
        <v>4.5</v>
      </c>
      <c r="G14" s="6">
        <v>5</v>
      </c>
      <c r="H14" s="7">
        <v>5.5</v>
      </c>
      <c r="I14" s="5"/>
      <c r="J14" s="6"/>
      <c r="K14" s="7"/>
      <c r="L14" s="8">
        <f t="shared" si="0"/>
        <v>27</v>
      </c>
      <c r="M14" s="9">
        <f t="shared" si="1"/>
        <v>30</v>
      </c>
      <c r="N14" s="10">
        <f t="shared" si="2"/>
        <v>33</v>
      </c>
      <c r="O14" s="11">
        <f t="shared" si="3"/>
        <v>33</v>
      </c>
      <c r="P14" s="12">
        <f t="shared" si="4"/>
        <v>30</v>
      </c>
      <c r="Q14" s="10">
        <f t="shared" si="5"/>
        <v>27</v>
      </c>
      <c r="R14" s="104">
        <f t="shared" si="6"/>
        <v>63</v>
      </c>
      <c r="S14" s="99"/>
      <c r="T14" s="33">
        <v>5</v>
      </c>
    </row>
    <row r="15" spans="1:20" ht="14.4" x14ac:dyDescent="0.3">
      <c r="A15" s="33">
        <v>6</v>
      </c>
      <c r="B15" s="17" t="s">
        <v>115</v>
      </c>
      <c r="C15" s="17" t="s">
        <v>116</v>
      </c>
      <c r="D15" s="17" t="s">
        <v>43</v>
      </c>
      <c r="E15" s="17"/>
      <c r="F15" s="52">
        <v>4.75</v>
      </c>
      <c r="G15" s="53">
        <v>4.5</v>
      </c>
      <c r="H15" s="7">
        <v>4.75</v>
      </c>
      <c r="I15" s="5"/>
      <c r="J15" s="6"/>
      <c r="K15" s="7"/>
      <c r="L15" s="8">
        <f t="shared" si="0"/>
        <v>28.5</v>
      </c>
      <c r="M15" s="9">
        <f t="shared" si="1"/>
        <v>27</v>
      </c>
      <c r="N15" s="10">
        <f t="shared" si="2"/>
        <v>28.5</v>
      </c>
      <c r="O15" s="11">
        <f t="shared" si="3"/>
        <v>28.5</v>
      </c>
      <c r="P15" s="12">
        <f t="shared" si="4"/>
        <v>28.5</v>
      </c>
      <c r="Q15" s="10">
        <f t="shared" si="5"/>
        <v>27</v>
      </c>
      <c r="R15" s="104">
        <f t="shared" si="6"/>
        <v>57</v>
      </c>
      <c r="S15" s="99"/>
      <c r="T15" s="33">
        <v>6</v>
      </c>
    </row>
    <row r="16" spans="1:20" ht="14.4" x14ac:dyDescent="0.3">
      <c r="A16" s="33">
        <v>6</v>
      </c>
      <c r="B16" s="90" t="s">
        <v>243</v>
      </c>
      <c r="C16" s="90" t="s">
        <v>171</v>
      </c>
      <c r="D16" s="90" t="s">
        <v>122</v>
      </c>
      <c r="E16" s="90"/>
      <c r="F16" s="52">
        <v>4.5</v>
      </c>
      <c r="G16" s="53">
        <v>4.5</v>
      </c>
      <c r="H16" s="91">
        <v>5</v>
      </c>
      <c r="I16" s="92"/>
      <c r="J16" s="53"/>
      <c r="K16" s="91"/>
      <c r="L16" s="93">
        <f t="shared" si="0"/>
        <v>27</v>
      </c>
      <c r="M16" s="94">
        <f t="shared" si="1"/>
        <v>27</v>
      </c>
      <c r="N16" s="95">
        <f t="shared" si="2"/>
        <v>30</v>
      </c>
      <c r="O16" s="96">
        <f t="shared" si="3"/>
        <v>30</v>
      </c>
      <c r="P16" s="97">
        <f t="shared" si="4"/>
        <v>27</v>
      </c>
      <c r="Q16" s="95">
        <f t="shared" si="5"/>
        <v>27</v>
      </c>
      <c r="R16" s="105">
        <f t="shared" si="6"/>
        <v>57</v>
      </c>
      <c r="S16" s="99"/>
      <c r="T16" s="33">
        <v>6</v>
      </c>
    </row>
    <row r="17" spans="1:20" ht="14.4" x14ac:dyDescent="0.3">
      <c r="A17" s="33">
        <v>8</v>
      </c>
      <c r="B17" s="17" t="s">
        <v>209</v>
      </c>
      <c r="C17" s="17" t="s">
        <v>235</v>
      </c>
      <c r="D17" s="17" t="s">
        <v>119</v>
      </c>
      <c r="E17" s="17"/>
      <c r="F17" s="52">
        <v>4.5</v>
      </c>
      <c r="G17" s="53">
        <v>4.25</v>
      </c>
      <c r="H17" s="7">
        <v>5</v>
      </c>
      <c r="I17" s="5"/>
      <c r="J17" s="6"/>
      <c r="K17" s="7"/>
      <c r="L17" s="8">
        <f t="shared" si="0"/>
        <v>27</v>
      </c>
      <c r="M17" s="9">
        <f t="shared" si="1"/>
        <v>25.5</v>
      </c>
      <c r="N17" s="10">
        <f t="shared" si="2"/>
        <v>30</v>
      </c>
      <c r="O17" s="11">
        <f t="shared" si="3"/>
        <v>30</v>
      </c>
      <c r="P17" s="12">
        <f t="shared" si="4"/>
        <v>27</v>
      </c>
      <c r="Q17" s="10">
        <f t="shared" si="5"/>
        <v>25.5</v>
      </c>
      <c r="R17" s="104">
        <f t="shared" si="6"/>
        <v>57</v>
      </c>
      <c r="S17" s="99"/>
      <c r="T17" s="33">
        <v>8</v>
      </c>
    </row>
    <row r="18" spans="1:20" ht="14.4" x14ac:dyDescent="0.3">
      <c r="A18" s="33">
        <v>9</v>
      </c>
      <c r="B18" s="17" t="s">
        <v>111</v>
      </c>
      <c r="C18" s="17" t="s">
        <v>244</v>
      </c>
      <c r="D18" s="17" t="s">
        <v>122</v>
      </c>
      <c r="E18" s="17"/>
      <c r="F18" s="52">
        <v>3.75</v>
      </c>
      <c r="G18" s="53">
        <v>4</v>
      </c>
      <c r="H18" s="7">
        <v>5.5</v>
      </c>
      <c r="I18" s="5"/>
      <c r="J18" s="6"/>
      <c r="K18" s="7"/>
      <c r="L18" s="8">
        <f t="shared" si="0"/>
        <v>22.5</v>
      </c>
      <c r="M18" s="9">
        <f t="shared" si="1"/>
        <v>24</v>
      </c>
      <c r="N18" s="10">
        <f t="shared" si="2"/>
        <v>33</v>
      </c>
      <c r="O18" s="11">
        <f t="shared" si="3"/>
        <v>33</v>
      </c>
      <c r="P18" s="12">
        <f t="shared" si="4"/>
        <v>24</v>
      </c>
      <c r="Q18" s="10">
        <f t="shared" si="5"/>
        <v>22.5</v>
      </c>
      <c r="R18" s="104">
        <f t="shared" si="6"/>
        <v>57</v>
      </c>
      <c r="S18" s="99"/>
      <c r="T18" s="33">
        <v>9</v>
      </c>
    </row>
    <row r="19" spans="1:20" ht="14.4" x14ac:dyDescent="0.3">
      <c r="A19" s="33">
        <v>10</v>
      </c>
      <c r="B19" s="17" t="s">
        <v>241</v>
      </c>
      <c r="C19" s="17" t="s">
        <v>226</v>
      </c>
      <c r="D19" s="17" t="s">
        <v>130</v>
      </c>
      <c r="E19" s="17"/>
      <c r="F19" s="14">
        <v>4.5</v>
      </c>
      <c r="G19" s="6">
        <v>3.75</v>
      </c>
      <c r="H19" s="7">
        <v>4.75</v>
      </c>
      <c r="I19" s="5"/>
      <c r="J19" s="6"/>
      <c r="K19" s="7"/>
      <c r="L19" s="8">
        <f>(F19*6)-I19</f>
        <v>27</v>
      </c>
      <c r="M19" s="9">
        <f>(G19*6)-J19</f>
        <v>22.5</v>
      </c>
      <c r="N19" s="10">
        <f>(H19*6)-K19</f>
        <v>28.5</v>
      </c>
      <c r="O19" s="11">
        <f>MAX(L19:N19)</f>
        <v>28.5</v>
      </c>
      <c r="P19" s="12">
        <f>LARGE(L19:N19,2)</f>
        <v>27</v>
      </c>
      <c r="Q19" s="10">
        <f>LARGE(L19:N19,3)</f>
        <v>22.5</v>
      </c>
      <c r="R19" s="104">
        <f>O19+P19</f>
        <v>55.5</v>
      </c>
      <c r="S19" s="99"/>
      <c r="T19" s="33">
        <v>10</v>
      </c>
    </row>
    <row r="20" spans="1:20" ht="14.4" x14ac:dyDescent="0.3">
      <c r="A20" s="33">
        <v>11</v>
      </c>
      <c r="B20" s="17" t="s">
        <v>100</v>
      </c>
      <c r="C20" s="17" t="s">
        <v>117</v>
      </c>
      <c r="D20" s="17" t="s">
        <v>43</v>
      </c>
      <c r="E20" s="17"/>
      <c r="F20" s="52">
        <v>4.75</v>
      </c>
      <c r="G20" s="53">
        <v>3.5</v>
      </c>
      <c r="H20" s="7">
        <v>4.5</v>
      </c>
      <c r="I20" s="5"/>
      <c r="J20" s="6"/>
      <c r="K20" s="7"/>
      <c r="L20" s="8">
        <f t="shared" si="0"/>
        <v>28.5</v>
      </c>
      <c r="M20" s="9">
        <f t="shared" si="1"/>
        <v>21</v>
      </c>
      <c r="N20" s="10">
        <f t="shared" si="2"/>
        <v>27</v>
      </c>
      <c r="O20" s="11">
        <f t="shared" si="3"/>
        <v>28.5</v>
      </c>
      <c r="P20" s="12">
        <f t="shared" si="4"/>
        <v>27</v>
      </c>
      <c r="Q20" s="10">
        <f t="shared" si="5"/>
        <v>21</v>
      </c>
      <c r="R20" s="104">
        <f t="shared" si="6"/>
        <v>55.5</v>
      </c>
      <c r="S20" s="99"/>
      <c r="T20" s="33">
        <v>11</v>
      </c>
    </row>
    <row r="21" spans="1:20" ht="14.4" x14ac:dyDescent="0.3">
      <c r="A21" s="33">
        <v>12</v>
      </c>
      <c r="B21" s="17" t="s">
        <v>239</v>
      </c>
      <c r="C21" s="17" t="s">
        <v>240</v>
      </c>
      <c r="D21" s="17" t="s">
        <v>125</v>
      </c>
      <c r="E21" s="17"/>
      <c r="F21" s="14">
        <v>4.25</v>
      </c>
      <c r="G21" s="6">
        <v>4.5</v>
      </c>
      <c r="H21" s="7">
        <v>4</v>
      </c>
      <c r="I21" s="5"/>
      <c r="J21" s="6"/>
      <c r="K21" s="7"/>
      <c r="L21" s="8">
        <f t="shared" si="0"/>
        <v>25.5</v>
      </c>
      <c r="M21" s="9">
        <f t="shared" si="1"/>
        <v>27</v>
      </c>
      <c r="N21" s="10">
        <f t="shared" si="2"/>
        <v>24</v>
      </c>
      <c r="O21" s="11">
        <f t="shared" si="3"/>
        <v>27</v>
      </c>
      <c r="P21" s="12">
        <f t="shared" si="4"/>
        <v>25.5</v>
      </c>
      <c r="Q21" s="10">
        <f t="shared" si="5"/>
        <v>24</v>
      </c>
      <c r="R21" s="104">
        <f t="shared" si="6"/>
        <v>52.5</v>
      </c>
      <c r="S21" s="99"/>
      <c r="T21" s="33">
        <v>12</v>
      </c>
    </row>
    <row r="22" spans="1:20" ht="14.4" x14ac:dyDescent="0.3">
      <c r="A22" s="33">
        <v>13</v>
      </c>
      <c r="B22" s="17" t="s">
        <v>118</v>
      </c>
      <c r="C22" s="17" t="s">
        <v>75</v>
      </c>
      <c r="D22" s="17" t="s">
        <v>43</v>
      </c>
      <c r="E22" s="17"/>
      <c r="F22" s="14">
        <v>3.75</v>
      </c>
      <c r="G22" s="6">
        <v>2.75</v>
      </c>
      <c r="H22" s="7">
        <v>2.25</v>
      </c>
      <c r="I22" s="5"/>
      <c r="J22" s="6"/>
      <c r="K22" s="7"/>
      <c r="L22" s="8">
        <f t="shared" si="0"/>
        <v>22.5</v>
      </c>
      <c r="M22" s="9">
        <f t="shared" si="1"/>
        <v>16.5</v>
      </c>
      <c r="N22" s="10">
        <f t="shared" si="2"/>
        <v>13.5</v>
      </c>
      <c r="O22" s="11">
        <f t="shared" si="3"/>
        <v>22.5</v>
      </c>
      <c r="P22" s="12">
        <f t="shared" si="4"/>
        <v>16.5</v>
      </c>
      <c r="Q22" s="10">
        <f t="shared" si="5"/>
        <v>13.5</v>
      </c>
      <c r="R22" s="104">
        <f t="shared" si="6"/>
        <v>39</v>
      </c>
      <c r="S22" s="99"/>
      <c r="T22" s="33">
        <v>13</v>
      </c>
    </row>
    <row r="23" spans="1:20" ht="14.4" x14ac:dyDescent="0.3">
      <c r="A23" s="33">
        <v>14</v>
      </c>
      <c r="B23" s="17" t="s">
        <v>237</v>
      </c>
      <c r="C23" s="17" t="s">
        <v>238</v>
      </c>
      <c r="D23" s="17" t="s">
        <v>119</v>
      </c>
      <c r="E23" s="17"/>
      <c r="F23" s="14">
        <v>3</v>
      </c>
      <c r="G23" s="6">
        <v>2.5</v>
      </c>
      <c r="H23" s="7">
        <v>3</v>
      </c>
      <c r="I23" s="5"/>
      <c r="J23" s="6"/>
      <c r="K23" s="7"/>
      <c r="L23" s="8">
        <f t="shared" si="0"/>
        <v>18</v>
      </c>
      <c r="M23" s="9">
        <f t="shared" si="1"/>
        <v>15</v>
      </c>
      <c r="N23" s="10">
        <f t="shared" si="2"/>
        <v>18</v>
      </c>
      <c r="O23" s="11">
        <f t="shared" si="3"/>
        <v>18</v>
      </c>
      <c r="P23" s="12">
        <f t="shared" si="4"/>
        <v>18</v>
      </c>
      <c r="Q23" s="10">
        <f t="shared" si="5"/>
        <v>15</v>
      </c>
      <c r="R23" s="104">
        <f t="shared" si="6"/>
        <v>36</v>
      </c>
      <c r="S23" s="99"/>
      <c r="T23" s="33">
        <v>14</v>
      </c>
    </row>
    <row r="24" spans="1:20" s="20" customFormat="1" ht="14.4" x14ac:dyDescent="0.3">
      <c r="A24" s="54">
        <v>15</v>
      </c>
      <c r="B24" s="17" t="s">
        <v>241</v>
      </c>
      <c r="C24" s="17" t="s">
        <v>242</v>
      </c>
      <c r="D24" s="17" t="s">
        <v>125</v>
      </c>
      <c r="E24" s="17"/>
      <c r="F24" s="14">
        <v>2</v>
      </c>
      <c r="G24" s="6">
        <v>2</v>
      </c>
      <c r="H24" s="7">
        <v>2.25</v>
      </c>
      <c r="I24" s="5"/>
      <c r="J24" s="6"/>
      <c r="K24" s="7"/>
      <c r="L24" s="8">
        <f t="shared" si="0"/>
        <v>12</v>
      </c>
      <c r="M24" s="9">
        <f t="shared" si="1"/>
        <v>12</v>
      </c>
      <c r="N24" s="10">
        <f t="shared" si="2"/>
        <v>13.5</v>
      </c>
      <c r="O24" s="11">
        <f t="shared" si="3"/>
        <v>13.5</v>
      </c>
      <c r="P24" s="12">
        <f t="shared" si="4"/>
        <v>12</v>
      </c>
      <c r="Q24" s="10">
        <f t="shared" si="5"/>
        <v>12</v>
      </c>
      <c r="R24" s="104">
        <f t="shared" si="6"/>
        <v>25.5</v>
      </c>
      <c r="S24" s="99"/>
      <c r="T24" s="54">
        <v>15</v>
      </c>
    </row>
    <row r="25" spans="1:20" ht="15" thickBot="1" x14ac:dyDescent="0.35">
      <c r="A25" s="49">
        <v>16</v>
      </c>
      <c r="B25" s="45" t="s">
        <v>236</v>
      </c>
      <c r="C25" s="45" t="s">
        <v>114</v>
      </c>
      <c r="D25" s="45" t="s">
        <v>119</v>
      </c>
      <c r="E25" s="45"/>
      <c r="F25" s="46">
        <v>1.75</v>
      </c>
      <c r="G25" s="47">
        <v>2</v>
      </c>
      <c r="H25" s="34">
        <v>2</v>
      </c>
      <c r="I25" s="48">
        <v>3</v>
      </c>
      <c r="J25" s="47">
        <v>6</v>
      </c>
      <c r="K25" s="34"/>
      <c r="L25" s="35">
        <f t="shared" si="0"/>
        <v>7.5</v>
      </c>
      <c r="M25" s="36">
        <f t="shared" si="1"/>
        <v>6</v>
      </c>
      <c r="N25" s="37">
        <f t="shared" si="2"/>
        <v>12</v>
      </c>
      <c r="O25" s="38">
        <f t="shared" si="3"/>
        <v>12</v>
      </c>
      <c r="P25" s="39">
        <f t="shared" si="4"/>
        <v>7.5</v>
      </c>
      <c r="Q25" s="37">
        <f t="shared" si="5"/>
        <v>6</v>
      </c>
      <c r="R25" s="106">
        <f t="shared" si="6"/>
        <v>19.5</v>
      </c>
      <c r="S25" s="100"/>
      <c r="T25" s="49">
        <v>16</v>
      </c>
    </row>
  </sheetData>
  <sheetProtection algorithmName="SHA-512" hashValue="FdidhLTEmLD2hoYeQ689aixEnc04N3kDKbiGRgnF2EWLx7bSrbOz1PXeak5I2ngWJX9OgYMCR4PKm6r87ogZnQ==" saltValue="0t/5Yt1G/jrFTZ6PRfDyKg==" spinCount="100000" sheet="1" selectLockedCells="1" selectUnlockedCells="1"/>
  <mergeCells count="11">
    <mergeCell ref="P8:P9"/>
    <mergeCell ref="Q8:Q9"/>
    <mergeCell ref="D9:E9"/>
    <mergeCell ref="T8:T9"/>
    <mergeCell ref="A1:T2"/>
    <mergeCell ref="A8:A9"/>
    <mergeCell ref="B8:D8"/>
    <mergeCell ref="F8:H8"/>
    <mergeCell ref="I8:K8"/>
    <mergeCell ref="L8:N8"/>
    <mergeCell ref="O8:O9"/>
  </mergeCells>
  <pageMargins left="0.78749999999999998" right="0.78749999999999998" top="1.0527777777777778" bottom="1.0527777777777778" header="0.78749999999999998" footer="0.78749999999999998"/>
  <pageSetup paperSize="9" firstPageNumber="0" fitToHeight="0" orientation="landscape" horizontalDpi="300" verticalDpi="300"/>
  <headerFooter alignWithMargins="0">
    <oddHeader>&amp;C&amp;"Times New Roman,Navadno"&amp;12&amp;A</oddHeader>
    <oddFooter>&amp;C&amp;"Times New Roman,Navadno"&amp;12Page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DEČKI 2015</vt:lpstr>
      <vt:lpstr>DEKLICE 2015</vt:lpstr>
      <vt:lpstr>DEČKI 2014</vt:lpstr>
      <vt:lpstr>DEKLICE 2014</vt:lpstr>
      <vt:lpstr>DEČKI 2013</vt:lpstr>
      <vt:lpstr>DEKLICE 2013</vt:lpstr>
      <vt:lpstr>DEČKI 2012</vt:lpstr>
      <vt:lpstr>DEKLICE 2012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Biserka</dc:creator>
  <cp:lastModifiedBy>Uporabnik sistema Windows</cp:lastModifiedBy>
  <cp:lastPrinted>2022-02-14T09:33:01Z</cp:lastPrinted>
  <dcterms:created xsi:type="dcterms:W3CDTF">2020-02-11T15:15:04Z</dcterms:created>
  <dcterms:modified xsi:type="dcterms:W3CDTF">2022-03-10T07:02:39Z</dcterms:modified>
</cp:coreProperties>
</file>